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60" windowWidth="19170" windowHeight="2475" activeTab="2"/>
  </bookViews>
  <sheets>
    <sheet name="CHD" sheetId="1" r:id="rId1"/>
    <sheet name="HRA" sheetId="2" r:id="rId2"/>
    <sheet name="City Dev" sheetId="3" r:id="rId3"/>
    <sheet name="Corp Ass" sheetId="4" r:id="rId4"/>
    <sheet name="Env Dev" sheetId="5" r:id="rId5"/>
    <sheet name="Leisure" sheetId="6" r:id="rId6"/>
    <sheet name="Direct Serv" sheetId="7" r:id="rId7"/>
    <sheet name="L&amp;G" sheetId="8" r:id="rId8"/>
  </sheets>
  <definedNames>
    <definedName name="_xlnm.Print_Area" localSheetId="0">'CHD'!$A$1:$F$31</definedName>
    <definedName name="_xlnm.Print_Area" localSheetId="2">'City Dev'!$A$1:$F$342</definedName>
    <definedName name="_xlnm.Print_Area" localSheetId="3">'Corp Ass'!$A$1:$H$51</definedName>
    <definedName name="_xlnm.Print_Area" localSheetId="6">'Direct Serv'!$A$1:$F$337</definedName>
    <definedName name="_xlnm.Print_Area" localSheetId="4">'Env Dev'!$A$1:$F$373</definedName>
    <definedName name="_xlnm.Print_Area" localSheetId="1">'HRA'!$A$1:$F$33</definedName>
    <definedName name="_xlnm.Print_Area" localSheetId="7">'L&amp;G'!$A$1:$F$36</definedName>
    <definedName name="_xlnm.Print_Area" localSheetId="5">'Leisure'!$A$1:$F$326</definedName>
    <definedName name="_xlnm.Print_Titles" localSheetId="2">'City Dev'!$4:$8</definedName>
    <definedName name="_xlnm.Print_Titles" localSheetId="6">'Direct Serv'!$4:$8</definedName>
    <definedName name="_xlnm.Print_Titles" localSheetId="4">'Env Dev'!$4:$8</definedName>
    <definedName name="_xlnm.Print_Titles" localSheetId="5">'Leisure'!$4:$8</definedName>
    <definedName name="Z_6FB4076B_FC0A_40FB_96F5_6C63A31404AF_.wvu.Rows" localSheetId="7" hidden="1">'L&amp;G'!$23:$23</definedName>
  </definedNames>
  <calcPr fullCalcOnLoad="1" iterate="1" iterateCount="100" iterateDelta="0.001"/>
</workbook>
</file>

<file path=xl/sharedStrings.xml><?xml version="1.0" encoding="utf-8"?>
<sst xmlns="http://schemas.openxmlformats.org/spreadsheetml/2006/main" count="1372" uniqueCount="844">
  <si>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</si>
  <si>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</si>
  <si>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</si>
  <si>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</si>
  <si>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</si>
  <si>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</si>
  <si>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</si>
  <si>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</si>
  <si>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</si>
  <si>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</si>
  <si>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</si>
  <si>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</si>
  <si>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</si>
  <si>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</si>
  <si>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</si>
  <si>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</si>
  <si>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</si>
  <si>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</si>
  <si>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</si>
  <si>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</si>
  <si>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</si>
  <si>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BUILDING CONTROL</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</si>
  <si>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</si>
  <si>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</si>
  <si>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</si>
  <si>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</si>
  <si>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</si>
  <si>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</si>
  <si>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</si>
  <si>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</si>
  <si>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</si>
  <si>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</si>
  <si>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</si>
  <si>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</si>
  <si>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</si>
  <si>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</si>
  <si>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</si>
  <si>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</si>
  <si>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</si>
  <si>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</si>
  <si>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</si>
  <si>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</si>
  <si>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</si>
  <si>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</si>
  <si>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</si>
  <si>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</si>
  <si>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</si>
  <si>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</si>
  <si>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</si>
  <si>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</si>
  <si>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</si>
  <si>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</si>
  <si>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</si>
  <si>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t xml:space="preserve">Adult </t>
  </si>
  <si>
    <t>CORPORATE ASSETS - FEES &amp; CHARGES 2012/13</t>
  </si>
  <si>
    <t>Estate Management Fees and Charges</t>
  </si>
  <si>
    <t>£</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</si>
  <si>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</si>
  <si>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</si>
  <si>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</si>
  <si>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</si>
  <si>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</si>
  <si>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</si>
  <si>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</si>
  <si>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</si>
  <si>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</si>
  <si>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</si>
  <si>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</si>
  <si>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</si>
  <si>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</si>
  <si>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</si>
  <si>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</si>
  <si>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</si>
  <si>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</si>
  <si>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</si>
  <si>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</si>
  <si>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</si>
  <si>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</si>
  <si>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</si>
  <si>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</si>
  <si>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</si>
  <si>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</si>
  <si>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</si>
  <si>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</si>
  <si>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</si>
  <si>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Vendor's consent (minor works)</t>
  </si>
  <si>
    <t>Administration fee (if under 5 working days notice)</t>
  </si>
  <si>
    <t>ENVIRONMENTAL DEVELOPMENT FEES &amp; CHARGES 2012/13</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</si>
  <si>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</si>
  <si>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</si>
  <si>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</si>
  <si>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</si>
  <si>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</si>
  <si>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</si>
  <si>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Group Certificated Courses (for businesses requesting own on-site training)</t>
  </si>
  <si>
    <t>Level 2 Awards in Food Safety or Health &amp; Safety - charge per candidate</t>
  </si>
  <si>
    <t>Level 3 Award in Supervising Food Safety (3 day course, plus ½ day revision) - charge per course</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</si>
  <si>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</si>
  <si>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</si>
  <si>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</si>
  <si>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Street Trading Consents (subject to Review by General Purposes Licensing Committee)</t>
  </si>
  <si>
    <t>Annual consent</t>
  </si>
  <si>
    <t>Six months</t>
  </si>
  <si>
    <t>Three months</t>
  </si>
  <si>
    <t>One month</t>
  </si>
  <si>
    <t>One week</t>
  </si>
  <si>
    <t>NEW  - One day</t>
  </si>
  <si>
    <t>Hard to let site</t>
  </si>
  <si>
    <t>Market rate</t>
  </si>
  <si>
    <t>Consent badge (replacement)</t>
  </si>
  <si>
    <t>Pavement Café Licenses</t>
  </si>
  <si>
    <t>Annual fee per table</t>
  </si>
  <si>
    <t>Taxi Licensing</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</si>
  <si>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</si>
  <si>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</si>
  <si>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</si>
  <si>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</si>
  <si>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</si>
  <si>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</si>
  <si>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</si>
  <si>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</si>
  <si>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</si>
  <si>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</si>
  <si>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</si>
  <si>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</si>
  <si>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</si>
  <si>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</si>
  <si>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</si>
  <si>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</si>
  <si>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</si>
  <si>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</si>
  <si>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</si>
  <si>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</si>
  <si>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</si>
  <si>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</si>
  <si>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</si>
  <si>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</si>
  <si>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</si>
  <si>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</si>
  <si>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</si>
  <si>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Operator's Licence</t>
  </si>
  <si>
    <t>Vehicle 3 &amp; under</t>
  </si>
  <si>
    <t>Vehicle 4 &amp; over</t>
  </si>
  <si>
    <t>Licensing Act 2003</t>
  </si>
  <si>
    <t>Application fee</t>
  </si>
  <si>
    <t>Annual fee</t>
  </si>
  <si>
    <t>Personal License</t>
  </si>
  <si>
    <t>Transfer of Premises Licence</t>
  </si>
  <si>
    <t xml:space="preserve">Change of address </t>
  </si>
  <si>
    <t>Copy of licence</t>
  </si>
  <si>
    <t>Temporary Event Notice</t>
  </si>
  <si>
    <t>Provisional Statement</t>
  </si>
  <si>
    <t>HMO Licensing - New Scheme</t>
  </si>
  <si>
    <t xml:space="preserve">Initial application fee for a 3 or more storey HMO and 2 storey HMOs with 5 or more occupants </t>
  </si>
  <si>
    <t>Initial application fee for all other HMOs that require licensing</t>
  </si>
  <si>
    <t>Annual renewal fee for 3 storey HMO and 2 storey HMOs with 5 or more occupants</t>
  </si>
  <si>
    <t>Annual renewal application fee for 2 storey HMO with 3 or 4 occupants</t>
  </si>
  <si>
    <t>HMO Licence Variation</t>
  </si>
  <si>
    <t>NEW - Withdrawal of application before inspection carried out</t>
  </si>
  <si>
    <t>NEW - Service of Interested Party Notice other than by email</t>
  </si>
  <si>
    <t>NEW - Incomplete application form (e.g. Interested Parties)</t>
  </si>
  <si>
    <t xml:space="preserve">In the event of property being found by officers surveying for HMOs an additional charge will be added unless the landlord is able to demonstrate that they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</si>
  <si>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</si>
  <si>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</si>
  <si>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</si>
  <si>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</si>
  <si>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Other Licensing &amp; Fees (subject to approval by General Purposes Licensing Committee)</t>
  </si>
  <si>
    <t>Animal Boarding Establishment</t>
  </si>
  <si>
    <t>Dangerous Wild Animals</t>
  </si>
  <si>
    <t>Dog Breeding Establishment</t>
  </si>
  <si>
    <t>Pet Shop</t>
  </si>
  <si>
    <t>Riding Establishment</t>
  </si>
  <si>
    <t>Application and Variation Fees - Premises Licenses and Club Premises Certificates - Minimum</t>
  </si>
  <si>
    <t>Application and Variation Fees - Premises Licenses and Club Premises Certificates - Maximum</t>
  </si>
  <si>
    <t>Enhanced fee for some premises with rateable value above £87,001 - Minimum</t>
  </si>
  <si>
    <t>Enhanced fee for some premises with rateable value above £87,001 - Maximum</t>
  </si>
  <si>
    <t>Additional fee for capacity of more than 5,000 people - Minimum</t>
  </si>
  <si>
    <t>Additional fee for capacity of more than 5,000 people - Maximum</t>
  </si>
  <si>
    <t>Premises Licenses and Club Premises Certificates - Minimum</t>
  </si>
  <si>
    <t>Premises Licenses and Club Premises Certificates - Maximum</t>
  </si>
  <si>
    <t>Plus  for each additional room above 5 rooms</t>
  </si>
  <si>
    <t>Acting as an agent for a client in receipt of a disabled facilities grant or other building work - Up to £3,000 - a fee of 15% of the approved amount</t>
  </si>
  <si>
    <t>All works undertaken for third parties</t>
  </si>
  <si>
    <t>Costed at value of of time spend based on an hourly rate to be decided by the Head of Leisure</t>
  </si>
  <si>
    <t xml:space="preserve">Acting as an agent for a client in receipt of a disabled facilities grant or other building work - Over £3,000 - a fee of 10% of the approved amount </t>
  </si>
  <si>
    <t>Charging for notices under the Housing Act 2004 for a singly occupied dwelling</t>
  </si>
  <si>
    <t>Charging for food business consultation visits - per visit</t>
  </si>
  <si>
    <t>Charging for food business consultation visits - per written response</t>
  </si>
  <si>
    <t>Charging for "Scores on the Doors" rescoring visits - per visit</t>
  </si>
  <si>
    <t>ALL THE FOLLOWING ACTIVITIES ARE INCLUSIVE TO CHOICE MEMBERSHIP CARD HOLDERS</t>
  </si>
  <si>
    <r>
      <t>ALL THE FOLLOWING ACTIVITIES</t>
    </r>
    <r>
      <rPr>
        <b/>
        <strike/>
        <sz val="9"/>
        <color indexed="10"/>
        <rFont val="Arial"/>
        <family val="2"/>
      </rPr>
      <t xml:space="preserve"> </t>
    </r>
    <r>
      <rPr>
        <b/>
        <sz val="9"/>
        <rFont val="Arial"/>
        <family val="2"/>
      </rPr>
      <t xml:space="preserve"> ARE INCLUSIVE TO ACTIVE AND AQUA SLICE AND CHOICE MEMBERSHIP CARD HOLDERS </t>
    </r>
  </si>
  <si>
    <r>
      <t>ALL THE FOLLOWING ACTIVITIES</t>
    </r>
    <r>
      <rPr>
        <b/>
        <strike/>
        <sz val="9"/>
        <color indexed="10"/>
        <rFont val="Arial"/>
        <family val="2"/>
      </rPr>
      <t xml:space="preserve"> </t>
    </r>
    <r>
      <rPr>
        <b/>
        <sz val="9"/>
        <rFont val="Arial"/>
        <family val="2"/>
      </rPr>
      <t xml:space="preserve"> ARE INCLUSIVE TO ACTIVE SLICE AND CHOICE MEMBERSHIP CARD HOLDERS</t>
    </r>
  </si>
  <si>
    <t>Trade Recycling collection - Minimum</t>
  </si>
  <si>
    <t>Beginner Induction–  1 Hr Cardio 1 Hr Resistance (Free)</t>
  </si>
  <si>
    <t>Acupuncture, tattooing, electrolysis &amp; ear piercing (only payable on first registration)</t>
  </si>
  <si>
    <t>Motor Salvage Operators</t>
  </si>
  <si>
    <t>Sex establishment</t>
  </si>
  <si>
    <t>Sex establishment transfer/vary</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</si>
  <si>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</si>
  <si>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</si>
  <si>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</si>
  <si>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</si>
  <si>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</si>
  <si>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</si>
  <si>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</si>
  <si>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</si>
  <si>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</si>
  <si>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</si>
  <si>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</si>
  <si>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</si>
  <si>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</si>
  <si>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</si>
  <si>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</si>
  <si>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</si>
  <si>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</si>
  <si>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</si>
  <si>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</si>
  <si>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</si>
  <si>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</si>
  <si>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</si>
  <si>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</si>
  <si>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</si>
  <si>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Provisional statement application (2500 max permitted)</t>
  </si>
  <si>
    <t>Betting Premises (Other)</t>
  </si>
  <si>
    <t>Application (3000 max permitted )</t>
  </si>
  <si>
    <t>Annual fee (600 max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</si>
  <si>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</si>
  <si>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</si>
  <si>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</si>
  <si>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</si>
  <si>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</si>
  <si>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</si>
  <si>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</si>
  <si>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PHV DOOR STICKERS (PAIR)</t>
  </si>
  <si>
    <t>PHV INTERNAL STICKER</t>
  </si>
  <si>
    <t>HCV INTERNAL NUMBERS</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</si>
  <si>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</si>
  <si>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</si>
  <si>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</si>
  <si>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</si>
  <si>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</si>
  <si>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</si>
  <si>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</si>
  <si>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</si>
  <si>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</si>
  <si>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</si>
  <si>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</si>
  <si>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</si>
  <si>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</si>
  <si>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</si>
  <si>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</si>
  <si>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</si>
  <si>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</si>
  <si>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</si>
  <si>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</si>
  <si>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t>
  </si>
  <si>
    <t>Location enquiries</t>
  </si>
  <si>
    <t>Constrained by LC</t>
  </si>
  <si>
    <t>NEW - Distribution of Free Printed Matter</t>
  </si>
  <si>
    <t>NEW - Annual consent</t>
  </si>
  <si>
    <t>NEW - Monthly consent</t>
  </si>
  <si>
    <t>NEW - Replacement badge</t>
  </si>
  <si>
    <t>Fixed Penalty Notice Fines</t>
  </si>
  <si>
    <t xml:space="preserve">Full standard charge </t>
  </si>
  <si>
    <t>Depositing litter</t>
  </si>
  <si>
    <t>Failure to comply with a street litter control notice</t>
  </si>
  <si>
    <t>Failure to comply with a litter clearing notice</t>
  </si>
  <si>
    <t>Failure to produce waste documents</t>
  </si>
  <si>
    <t>Failure to produce authority to transport waste</t>
  </si>
  <si>
    <t>Unauthorised distribution of free printed matter</t>
  </si>
  <si>
    <t>Failure to comply with a waste receptacles notice</t>
  </si>
  <si>
    <t>Dog Fouling (charge set by Statute)</t>
  </si>
  <si>
    <t>Failure to comply with a dog control order</t>
  </si>
  <si>
    <t>Failure to comply with a request to turn off an idling engine on a stationary vehicle</t>
  </si>
  <si>
    <t>NEW - Graffiti/Flyposting</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</si>
  <si>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</si>
  <si>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</si>
  <si>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</si>
  <si>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</si>
  <si>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</si>
  <si>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</si>
  <si>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</si>
  <si>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</si>
  <si>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</si>
  <si>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Provision of factual statements etc</t>
  </si>
  <si>
    <t>Vehicles</t>
  </si>
  <si>
    <t xml:space="preserve">NEW - Acting as an agent for a client who is privately funding building works:  </t>
  </si>
  <si>
    <t>Fee of 10% of the builders quotation.</t>
  </si>
  <si>
    <t>Any other work where a fee may be charged</t>
  </si>
  <si>
    <t>General Charges for printing, copying etc</t>
  </si>
  <si>
    <t>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</si>
  <si>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</si>
  <si>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</si>
  <si>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</si>
  <si>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</si>
  <si>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</si>
  <si>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</si>
  <si>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</si>
  <si>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</si>
  <si>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</si>
  <si>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</si>
  <si>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</si>
  <si>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</si>
  <si>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</si>
  <si>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</si>
  <si>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Pest Control Products</t>
  </si>
  <si>
    <t>Aller-zip mattress encasement:-</t>
  </si>
  <si>
    <t xml:space="preserve">Small single </t>
  </si>
  <si>
    <t>Single</t>
  </si>
  <si>
    <t>Small double</t>
  </si>
  <si>
    <t>Double</t>
  </si>
  <si>
    <t>King</t>
  </si>
  <si>
    <t>Superking</t>
  </si>
  <si>
    <t>Pillows</t>
  </si>
  <si>
    <t>Standard rated &amp; inclusive of VAT</t>
  </si>
  <si>
    <t>Dog Warden Services</t>
  </si>
  <si>
    <t>Return of impounded stray dog</t>
  </si>
  <si>
    <t>In addition to the fixed fee, transport, kenneling and vets fees (if applic) recharged at cost.</t>
  </si>
  <si>
    <t>Pest Control Services (Treatments in Domestic Premises)</t>
  </si>
  <si>
    <t>For people not in receipt of prescribe benefits:</t>
  </si>
  <si>
    <t>Pest identification</t>
  </si>
  <si>
    <t>Rats - charge per treatment</t>
  </si>
  <si>
    <t>Mice - charge per treatment</t>
  </si>
  <si>
    <t>Wasps</t>
  </si>
  <si>
    <t>Garden Ants (other than Pharaohs Ants)</t>
  </si>
  <si>
    <t>Bedbugs - call out and treatment charge for up to first hour</t>
  </si>
  <si>
    <t>Pharaoh ants &amp; cockroaches - call out and treatment charge for up to first hour</t>
  </si>
  <si>
    <t>Fleas - call out and treatment charge for up to 5 rooms (excluding kitchens, utility, bathrooms &amp; WC's)</t>
  </si>
  <si>
    <t>Foxes - we do not carry out treatment for foxes.  A call out fee will be made for a visit by a pest control surveyor for site-specific advice</t>
  </si>
  <si>
    <t xml:space="preserve">Squirrels - call out and treatment charge for up to three visits </t>
  </si>
  <si>
    <t>Other pests where there is a public health significance - call out and treatment charge for up to first hour</t>
  </si>
  <si>
    <t>Site survey &amp; advice</t>
  </si>
  <si>
    <t>Charge for no access for any pest control appointments</t>
  </si>
  <si>
    <t>For people in receipt of prescribe benefits:</t>
  </si>
  <si>
    <t>Pest Control Services (Treatments in Non-Domestic Premises)</t>
  </si>
  <si>
    <t>Rats &amp; mice - call out and treatment charge for up to first hour</t>
  </si>
  <si>
    <t>Pharaoh ants &amp; cockroacahes - call out and treatment charge for up to first hour</t>
  </si>
  <si>
    <t>Fleas - call out and treatment charge for up to first hour</t>
  </si>
  <si>
    <t>Pigeons - call out and treatment charge for up to first hour</t>
  </si>
  <si>
    <t xml:space="preserve">Wasps - call out and treatment charge for up to three visits </t>
  </si>
  <si>
    <t>Garden Ants (other than Pharaohs Ants) - call out and treatment charge for up to first hour</t>
  </si>
  <si>
    <t>Other pests</t>
  </si>
  <si>
    <t>Rat trap (Snap E)</t>
  </si>
  <si>
    <t>Mouse trap (Snap E)</t>
  </si>
  <si>
    <t>Odour Removal bag</t>
  </si>
  <si>
    <t>Mousemesh Vent - small (9"x4")</t>
  </si>
  <si>
    <t>Mousemesh Vent - large (9"x9")</t>
  </si>
  <si>
    <t>CITY LEISURE FEES &amp; CHARGES 2012/13</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</si>
  <si>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</si>
  <si>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</si>
  <si>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</si>
  <si>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</si>
  <si>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</si>
  <si>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</si>
  <si>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</si>
  <si>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</si>
  <si>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</si>
  <si>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</si>
  <si>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</si>
  <si>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</si>
  <si>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</si>
  <si>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</si>
  <si>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Aspires Academy</t>
  </si>
  <si>
    <t>Express Induction – Proficient user</t>
  </si>
  <si>
    <t xml:space="preserve">Fitness programme </t>
  </si>
  <si>
    <t>Programme &amp; Health Review</t>
  </si>
  <si>
    <t>Aspires Academy Induction</t>
  </si>
  <si>
    <t xml:space="preserve">Fitness Classes </t>
  </si>
  <si>
    <t>Table Tennis</t>
  </si>
  <si>
    <t>Racket Hire</t>
  </si>
  <si>
    <t>Skate general session</t>
  </si>
  <si>
    <t>Tea Time Skate</t>
  </si>
  <si>
    <t>Skate Disco Session</t>
  </si>
  <si>
    <t>Family Skate Ticket (for 5)</t>
  </si>
  <si>
    <t>Family Skate Ticket (for 4)</t>
  </si>
  <si>
    <t>Tea Time Family Skate (for 5)</t>
  </si>
  <si>
    <t>Tea Time Family Skate (for 4)</t>
  </si>
  <si>
    <t>Skate Training</t>
  </si>
  <si>
    <t>Golden Blades (over 50)</t>
  </si>
  <si>
    <t>Guardian Fee (spectators who are supervising children)</t>
  </si>
  <si>
    <t>Teacher Rates (15mins)</t>
  </si>
  <si>
    <t>Adult Group Lesson</t>
  </si>
  <si>
    <t>Junior Group Lesson</t>
  </si>
  <si>
    <t>OTHER CHARGES (per session)</t>
  </si>
  <si>
    <t>Aqua Natal</t>
  </si>
  <si>
    <t xml:space="preserve">Aspires Physical Assessment  </t>
  </si>
  <si>
    <t xml:space="preserve">Body Fat Analysis </t>
  </si>
  <si>
    <t xml:space="preserve">Aerobic Capacity Analysis </t>
  </si>
  <si>
    <t xml:space="preserve">Fi-tech cholesterol test  </t>
  </si>
  <si>
    <t>Choice &amp; Active</t>
  </si>
  <si>
    <t>SWIMMING LESSONS (half an hour)</t>
  </si>
  <si>
    <t>Junior Swim Lessons</t>
  </si>
  <si>
    <t>Adult Swim Lessons</t>
  </si>
  <si>
    <t>Choice, Active &amp; Aqua</t>
  </si>
  <si>
    <t>Direct Debit Membership</t>
  </si>
  <si>
    <t>Active card</t>
  </si>
  <si>
    <t>Over 60</t>
  </si>
  <si>
    <t>Under 17</t>
  </si>
  <si>
    <t>Family</t>
  </si>
  <si>
    <t>Aqua card</t>
  </si>
  <si>
    <t>Choice Card</t>
  </si>
  <si>
    <t>Off Peak Choice</t>
  </si>
  <si>
    <t>Couple</t>
  </si>
  <si>
    <t>Family Flex 1+3</t>
  </si>
  <si>
    <t>The Annual Slice Card</t>
  </si>
  <si>
    <t>Adult 12 months for 10</t>
  </si>
  <si>
    <t>Adult (Hinksey)</t>
  </si>
  <si>
    <t>Family (Hinksey)</t>
  </si>
  <si>
    <t>Over 60 (Hinksey)</t>
  </si>
  <si>
    <t>Off Peak Choice 12 months for 10</t>
  </si>
  <si>
    <t>Couple 12 months for 10</t>
  </si>
  <si>
    <t>Family 12 months for 10</t>
  </si>
  <si>
    <t>Other Cards</t>
  </si>
  <si>
    <t>Bonus</t>
  </si>
  <si>
    <t>Dependent</t>
  </si>
  <si>
    <t>Student</t>
  </si>
  <si>
    <t>October - September</t>
  </si>
  <si>
    <t>Staff</t>
  </si>
  <si>
    <t>Individual wet &amp; dry</t>
  </si>
  <si>
    <t>Individual dry</t>
  </si>
  <si>
    <t>Reward (booking card)</t>
  </si>
  <si>
    <t>All</t>
  </si>
  <si>
    <t>%</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</si>
  <si>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</si>
  <si>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</si>
  <si>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</si>
  <si>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</si>
  <si>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</si>
  <si>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</si>
  <si>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</si>
  <si>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</si>
  <si>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</si>
  <si>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</si>
  <si>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</si>
  <si>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</si>
  <si>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</si>
  <si>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</si>
  <si>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</si>
  <si>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</si>
  <si>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</si>
  <si>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</si>
  <si>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</si>
  <si>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</si>
  <si>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</si>
  <si>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</si>
  <si>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</si>
  <si>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</si>
  <si>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</si>
  <si>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</si>
  <si>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</si>
  <si>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</si>
  <si>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</si>
  <si>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</si>
  <si>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</si>
  <si>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</si>
  <si>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</si>
  <si>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</si>
  <si>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</si>
  <si>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</si>
  <si>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</si>
  <si>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</si>
  <si>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</si>
  <si>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</si>
  <si>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</si>
  <si>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</si>
  <si>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</si>
  <si>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</si>
  <si>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</si>
  <si>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</si>
  <si>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</si>
  <si>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</si>
  <si>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</si>
  <si>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</si>
  <si>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</si>
  <si>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</si>
  <si>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</si>
  <si>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</si>
  <si>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</si>
  <si>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</si>
  <si>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</si>
  <si>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</si>
  <si>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</si>
  <si>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</si>
  <si>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</si>
  <si>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</si>
  <si>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</si>
  <si>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</si>
  <si>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</si>
  <si>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</si>
  <si>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</si>
  <si>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</si>
  <si>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</si>
  <si>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</si>
  <si>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</si>
  <si>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</si>
  <si>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</si>
  <si>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</si>
  <si>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</si>
  <si>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</si>
  <si>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</si>
  <si>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</si>
  <si>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</si>
  <si>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</si>
  <si>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</si>
  <si>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</si>
  <si>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</si>
  <si>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</si>
  <si>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DIRECT SERVICES FEES &amp; CHARGES 2012/13</t>
  </si>
  <si>
    <t>Refuse, Recycle &amp; Motor Transport</t>
  </si>
  <si>
    <t>Outside Scope for VAT</t>
  </si>
  <si>
    <t>Cowley Marsh Depot</t>
  </si>
  <si>
    <t>Refuse Collection &amp; Recycling</t>
  </si>
  <si>
    <t>Wheelie Bin Swaps</t>
  </si>
  <si>
    <t>Motor Transport</t>
  </si>
  <si>
    <t>MOT Test fees</t>
  </si>
  <si>
    <t xml:space="preserve">Class 4  </t>
  </si>
  <si>
    <t>Cars (up to 8 passenger seats)</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</si>
  <si>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</si>
  <si>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</si>
  <si>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</si>
  <si>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</si>
  <si>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</si>
  <si>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</si>
  <si>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</si>
  <si>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</si>
  <si>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</si>
  <si>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</si>
  <si>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</si>
  <si>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</si>
  <si>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</si>
  <si>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</si>
  <si>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</si>
  <si>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</si>
  <si>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</si>
  <si>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</si>
  <si>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half test fee</t>
  </si>
  <si>
    <t>Duplicate test certificate</t>
  </si>
  <si>
    <t>Taxi &amp; PHV</t>
  </si>
  <si>
    <t>Hackney Carriage Vehicle Test</t>
  </si>
  <si>
    <t>Private Hire Vehicle Test</t>
  </si>
  <si>
    <t>Duplicate Certificate of Compliance</t>
  </si>
  <si>
    <t>Retest</t>
  </si>
  <si>
    <t>Abandoned vehicles</t>
  </si>
  <si>
    <t>Voluntary surrender</t>
  </si>
  <si>
    <t>Collection of vehicles from private land</t>
  </si>
  <si>
    <t>Partnership with DVLA - Untaxed vehicles</t>
  </si>
  <si>
    <t>Vehicles sited on a public highway without a valid tax disc:</t>
  </si>
  <si>
    <t>Within 24 hours</t>
  </si>
  <si>
    <t>After 24 hours</t>
  </si>
  <si>
    <t>Weighbridge Check</t>
  </si>
  <si>
    <t>Jetter Services</t>
  </si>
  <si>
    <t>Drain Clearance</t>
  </si>
  <si>
    <t>Drain Clearance (Out of Hours Charge)</t>
  </si>
  <si>
    <t>CCTV Surveys</t>
  </si>
  <si>
    <t>Cess Pitt Emptying (no VAT on domestic)</t>
  </si>
  <si>
    <t>Car Parks Charges</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</si>
  <si>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</si>
  <si>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</si>
  <si>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</si>
  <si>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</si>
  <si>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</si>
  <si>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</si>
  <si>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</si>
  <si>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</si>
  <si>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</si>
  <si>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</si>
  <si>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</si>
  <si>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</si>
  <si>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</si>
  <si>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</si>
  <si>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</si>
  <si>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</si>
  <si>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</si>
  <si>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</si>
  <si>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</si>
  <si>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</si>
  <si>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</si>
  <si>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</si>
  <si>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Other Off Street Car Parks</t>
  </si>
  <si>
    <t>Ferry Pool Car Park</t>
  </si>
  <si>
    <t>Headington, St Leonards Road Car Parks</t>
  </si>
  <si>
    <t>0 to 2 Hours</t>
  </si>
  <si>
    <t>Local resident/business permit</t>
  </si>
  <si>
    <t>Monday to Friday - charge per day</t>
  </si>
  <si>
    <t>Saturday &amp; Sunday - charge per day</t>
  </si>
  <si>
    <t>Summertown Car Park</t>
  </si>
  <si>
    <t>Barns Road Car Park</t>
  </si>
  <si>
    <t>4 to 24 Hours</t>
  </si>
  <si>
    <t>Union Street Car Park</t>
  </si>
  <si>
    <t>Chargeable Parking in Selected Park Areas</t>
  </si>
  <si>
    <t>Cutteslowe Park - Harbord Road</t>
  </si>
  <si>
    <t>Monday to Sunday</t>
  </si>
  <si>
    <t>Cutteslowe Park - A40</t>
  </si>
  <si>
    <t>Hinksey Park - Abingdon Road</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</si>
  <si>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</si>
  <si>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</si>
  <si>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</si>
  <si>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</si>
  <si>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</si>
  <si>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</si>
  <si>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</si>
  <si>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</si>
  <si>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</si>
  <si>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</si>
  <si>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</si>
  <si>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</si>
  <si>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</si>
  <si>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</si>
  <si>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</si>
  <si>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</si>
  <si>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LAW &amp; GOVERNANCE  - FEES &amp; CHARGES 2012/13</t>
  </si>
  <si>
    <t>Copies of legal documents</t>
  </si>
  <si>
    <t>plus 10p per page</t>
  </si>
  <si>
    <t>Costs recovered from 3rd parties in legal transactions</t>
  </si>
  <si>
    <t>Value of time spent based on hourly rate or fixed fee decided by Head of Law and  Governance</t>
  </si>
  <si>
    <t>Value of time spent based on hourly rate or fixed fee decided by Head of Law and Governance</t>
  </si>
  <si>
    <t>Democratic
Services</t>
  </si>
  <si>
    <t>Copies of the Constitution</t>
  </si>
  <si>
    <t>Copies of agenda</t>
  </si>
  <si>
    <t>Reasonable charges to be set by Head of Law and Governance</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</si>
  <si>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</si>
  <si>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</si>
  <si>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</si>
  <si>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</si>
  <si>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</si>
  <si>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No charge</t>
  </si>
  <si>
    <t>Certificates of Registration</t>
  </si>
  <si>
    <t>Executive Support</t>
  </si>
  <si>
    <t>St Giles Fair Tolls</t>
  </si>
  <si>
    <t xml:space="preserve">Charge </t>
  </si>
  <si>
    <t>Increase/</t>
  </si>
  <si>
    <t>n/a</t>
  </si>
  <si>
    <t>(Decrease)</t>
  </si>
  <si>
    <r>
      <t xml:space="preserve">Application for a New Planning Permission to replace an Extant Planning Permission. </t>
    </r>
    <r>
      <rPr>
        <sz val="10"/>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</si>
  <si>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t>Other non-specified courses-Charges for non specified training courses will be calculated to take into account market conditions</t>
  </si>
  <si>
    <t>Other non certificated part day and day courses-Charges for non specified training courses will be calculated to take into account market conditions</t>
  </si>
  <si>
    <r>
      <t>Note:</t>
    </r>
    <r>
      <rPr>
        <sz val="10"/>
        <rFont val="Arial"/>
        <family val="2"/>
      </rPr>
      <t xml:space="preserve"> permits will be sold in blocks of 4 weeks minimum</t>
    </r>
  </si>
  <si>
    <t>Legal Services</t>
  </si>
  <si>
    <t>COMMUNITY HOUSING &amp; DEVELOPMENT FEES &amp; CHARGES 2012/13</t>
  </si>
  <si>
    <t>2011/12</t>
  </si>
  <si>
    <t>2012/13</t>
  </si>
  <si>
    <t>Exempt from VAT</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</si>
  <si>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</si>
  <si>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</si>
  <si>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</si>
  <si>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</si>
  <si>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</si>
  <si>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</si>
  <si>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</si>
  <si>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</si>
  <si>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</si>
  <si>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</si>
  <si>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</si>
  <si>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HOUSING REVENUE ACCOUNT FEES &amp; CHARGES 2012/13</t>
  </si>
  <si>
    <t>Weekly charges</t>
  </si>
  <si>
    <t>Garage Rents</t>
  </si>
  <si>
    <t xml:space="preserve">Adjacent Garage </t>
  </si>
  <si>
    <t>Parking Space</t>
  </si>
  <si>
    <t>Mobility Scheme Council Tenants Discount</t>
  </si>
  <si>
    <t>Mobility Scheme CT Discount in Curtilage</t>
  </si>
  <si>
    <t>Mobility Scheme Private Rental Discount</t>
  </si>
  <si>
    <t>Commercial Lets Rent</t>
  </si>
  <si>
    <t>Other charges</t>
  </si>
  <si>
    <t>Sheltered Guest Room Hire per night - Star Rate 1</t>
  </si>
  <si>
    <t>Sheltered Guest Room Hire per night - Star Rate 2</t>
  </si>
  <si>
    <t>Sheltered Guest Room Hire per night - Star Rate 3</t>
  </si>
  <si>
    <t>Standard rated &amp; exclusive of VAT</t>
  </si>
  <si>
    <t>Garage Rents (Non Council Tenants Only)</t>
  </si>
  <si>
    <t>Parking Space (Non Council Tenants Only)</t>
  </si>
  <si>
    <t>ASSA Key</t>
  </si>
  <si>
    <t>Controlled Entry Key Fob</t>
  </si>
  <si>
    <t>CITY DEVELOPMENT FEES &amp; CHARGES 2012/13</t>
  </si>
  <si>
    <t>PLANNING</t>
  </si>
  <si>
    <t>Operations</t>
  </si>
  <si>
    <t>1. New Dwellings</t>
  </si>
  <si>
    <t>a) Outline (site area not exceed 2.5 ha) - charge per 0.1 hectare</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</si>
  <si>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</si>
  <si>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</si>
  <si>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</si>
  <si>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</si>
  <si>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</si>
  <si>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</si>
  <si>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</si>
  <si>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</si>
  <si>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</si>
  <si>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</si>
  <si>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</si>
  <si>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</si>
  <si>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</si>
  <si>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</si>
  <si>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</si>
  <si>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</si>
  <si>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</si>
  <si>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</si>
  <si>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</si>
  <si>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</si>
  <si>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</si>
  <si>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</si>
  <si>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</si>
  <si>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</si>
  <si>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</si>
  <si>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</si>
  <si>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</si>
  <si>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</si>
  <si>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</si>
  <si>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</si>
  <si>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</si>
  <si>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</si>
  <si>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</si>
  <si>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</si>
  <si>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</si>
  <si>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</si>
  <si>
    <t>a) Site area not exceeding 5 ha - charge per 0.1 hectare</t>
  </si>
  <si>
    <t>b) Site area exceeds 5 ha - plus £100 per 0.1 ha in excess of 50 hectare</t>
  </si>
  <si>
    <t>Advertisements</t>
  </si>
  <si>
    <t>13. Advertising relating to business and displayed on the premises</t>
  </si>
  <si>
    <t>14. Advance directions signs</t>
  </si>
  <si>
    <r>
      <t xml:space="preserve">15. All other advertisements, </t>
    </r>
    <r>
      <rPr>
        <sz val="10"/>
        <rFont val="Arial"/>
        <family val="2"/>
      </rPr>
      <t>e.g. banners</t>
    </r>
  </si>
  <si>
    <t>Any Other</t>
  </si>
  <si>
    <r>
      <t xml:space="preserve">16. Any other operation </t>
    </r>
    <r>
      <rPr>
        <sz val="10"/>
        <rFont val="Arial"/>
        <family val="2"/>
      </rPr>
      <t>not within any of above categories - charge per 0.1 hectare</t>
    </r>
  </si>
  <si>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</si>
  <si>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</si>
  <si>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</si>
  <si>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</si>
  <si>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</si>
  <si>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</si>
  <si>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</si>
  <si>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</si>
  <si>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</si>
  <si>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</si>
  <si>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</si>
  <si>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Commercial Events</t>
  </si>
  <si>
    <t>Lawful Development Certificates</t>
  </si>
  <si>
    <t>20. Existing use or development</t>
  </si>
  <si>
    <t>Same as full</t>
  </si>
  <si>
    <t>21. Existing use – lawful not to comply with a particular condition</t>
  </si>
  <si>
    <t>22. Proposed use or development</t>
  </si>
  <si>
    <t>Half the normal planning fee</t>
  </si>
  <si>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</si>
  <si>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</si>
  <si>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</si>
  <si>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</si>
  <si>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</si>
  <si>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</si>
  <si>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</si>
  <si>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Documents &amp; Publications</t>
  </si>
  <si>
    <t>1st Decision notice</t>
  </si>
  <si>
    <t>Subsequent notice</t>
  </si>
  <si>
    <t>TPO's</t>
  </si>
  <si>
    <t>Legal Agreements</t>
  </si>
  <si>
    <t>Plans stamped Approved or Refused</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</si>
  <si>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</si>
  <si>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</si>
  <si>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</si>
  <si>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</si>
  <si>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</si>
  <si>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</si>
  <si>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</si>
  <si>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</si>
  <si>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</si>
  <si>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</si>
  <si>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</si>
  <si>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</si>
  <si>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</si>
  <si>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BY POST</t>
  </si>
  <si>
    <t>Commercial</t>
  </si>
  <si>
    <t>Local groups/residents</t>
  </si>
  <si>
    <t>VIA EMAIL</t>
  </si>
  <si>
    <t>PLANNING - OTHER CHARGES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</si>
  <si>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</si>
  <si>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</si>
  <si>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</si>
  <si>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</si>
  <si>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</si>
  <si>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</si>
  <si>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</si>
  <si>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Street Parties</t>
  </si>
  <si>
    <t xml:space="preserve">Small Street Parties / Community Events (no commercial element) inc road closure </t>
  </si>
  <si>
    <t>No Fee</t>
  </si>
  <si>
    <t>Commercial Events inc road closure dependant upon size
- Minimum</t>
  </si>
  <si>
    <t>Commercial Events inc road closure dependant upon size
- Maximum</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</si>
  <si>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</si>
  <si>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</si>
  <si>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</si>
  <si>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</si>
  <si>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 To be introduced only following availability of relevant information on-line, including by provision of terminals for use by the public at the planning reception. </t>
  </si>
  <si>
    <t>Requests of hard copies of plans stamped approved or refused</t>
  </si>
  <si>
    <t>Invalid application charge per application</t>
  </si>
  <si>
    <t>Application checking service per application</t>
  </si>
  <si>
    <t>LAND CHARGES</t>
  </si>
  <si>
    <t>Local Land Charges</t>
  </si>
  <si>
    <t>LLC1 form</t>
  </si>
  <si>
    <t>LLC1 Additional Parcel</t>
  </si>
  <si>
    <t>CON29R form</t>
  </si>
  <si>
    <t>CON29R Additional Parcel</t>
  </si>
  <si>
    <t>Combined LLC1 + CON29R</t>
  </si>
  <si>
    <t>Additional Parcel for combined LLC1 + CON29R</t>
  </si>
  <si>
    <t>CON290 Optional Enquiries 4 to 21 (Additional parcel fees on application)</t>
  </si>
  <si>
    <t>CON290 Optional Enquiry 22 only</t>
  </si>
  <si>
    <t>Additional Enquiries</t>
  </si>
  <si>
    <t>NLIS LLC1 form</t>
  </si>
  <si>
    <t>NLIS LLC1 Additional Parcel</t>
  </si>
  <si>
    <t>NLIS CON29R form</t>
  </si>
  <si>
    <t>NLIS CON29R Additional Parcel</t>
  </si>
  <si>
    <t>NLIS Combined LLC1 + CON29R</t>
  </si>
  <si>
    <t>NLIS Additional Parcel for combined LLC1 + CON29R</t>
  </si>
  <si>
    <t>NLIS CON290 Optional Enquiries 4 to 21 (Additional parcel fees on application)</t>
  </si>
  <si>
    <t>NLIS Additional Enquiries</t>
  </si>
  <si>
    <t>Personal Searches</t>
  </si>
  <si>
    <t>Inspection</t>
  </si>
  <si>
    <t>5.00am - 6.30pm</t>
  </si>
  <si>
    <t>Coaches per stay</t>
  </si>
  <si>
    <t>6.30pm - 5.00am</t>
  </si>
  <si>
    <t>Trade Refuse collection - Minimum</t>
  </si>
  <si>
    <t>Blue/Green Wheelie Bin</t>
  </si>
  <si>
    <t>Garden Waste Bags Pack 10</t>
  </si>
  <si>
    <t>Garden Waste Bags Pack 20</t>
  </si>
  <si>
    <t xml:space="preserve">Garden Waste Bins </t>
  </si>
  <si>
    <t>Blue Recycling box (collection only)</t>
  </si>
  <si>
    <t>Green Recycling box (collection only)</t>
  </si>
  <si>
    <t>Blue Recycling box (inc delivery)</t>
  </si>
  <si>
    <t>Green Recycling box (inc delivery)</t>
  </si>
  <si>
    <t>Park &amp; Ride</t>
  </si>
  <si>
    <t xml:space="preserve">Redbridge, Seacourt &amp; Peartree </t>
  </si>
  <si>
    <t>0 - 1 hour</t>
  </si>
  <si>
    <t>1 - 3 hours</t>
  </si>
  <si>
    <t>3 - 24 hours</t>
  </si>
  <si>
    <t>0 - 1 hours</t>
  </si>
  <si>
    <t>3 - 5 hours</t>
  </si>
  <si>
    <t>5 - 24 hours</t>
  </si>
  <si>
    <t>Non-scheduled meter testing &amp; sealing</t>
  </si>
  <si>
    <t>Land Charges Register</t>
  </si>
  <si>
    <t>CON29R Qu. 1.1g</t>
  </si>
  <si>
    <t>CON29R Qu. 2</t>
  </si>
  <si>
    <t>CON29R Qu. 3.4 and 3.6</t>
  </si>
  <si>
    <t>CON29R Qu. 3.7</t>
  </si>
  <si>
    <t>CON29R Qu. 3.8</t>
  </si>
  <si>
    <t>Compiled official answers combination of Qu. 1.1g, 2, 3.4, 3.6, 3.7 and 3.8</t>
  </si>
  <si>
    <t>N/A</t>
  </si>
  <si>
    <t>All other CON29R questions other than the above</t>
  </si>
  <si>
    <t>Collection</t>
  </si>
  <si>
    <t>Electronic</t>
  </si>
  <si>
    <t>see combination</t>
  </si>
  <si>
    <t>As per official searches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</si>
</sst>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Red]\(#,##0.00\)"/>
    <numFmt numFmtId="174" formatCode="&quot;£&quot;#,##0"/>
    <numFmt numFmtId="175" formatCode="#,##0.00&quot; %&quot;\ ;[Red]\-#,##0.00&quot; %&quot;\ ;"/>
    <numFmt numFmtId="176" formatCode="m/d"/>
    <numFmt numFmtId="177" formatCode="#,##0;[Red]\(#,##0\)"/>
    <numFmt numFmtId="178" formatCode="&quot;Yes&quot;;&quot;Yes&quot;;&quot;No&quot;"/>
    <numFmt numFmtId="179" formatCode="&quot;True&quot;;&quot;True&quot;;&quot;False&quot;"/>
    <numFmt numFmtId="180" formatCode="&quot;On&quot;;&quot;On&quot;;&quot;Off&quot;"/>
    <numFmt numFmtId="181" formatCode="[$€-2]\ #,##0.00_);[Red]\([$€-2]\ #,##0.00\)"/>
  </numFmts>
  <fonts count="37">
    <font>
      <sz val="10"/>
      <name val="Arial"/>
      <family val="0"/>
    </font>
    <font>
      <sz val="8"/>
      <name val="Arial"/>
      <family val="0"/>
    </font>
    <font>
      <sz val="14"/>
      <name val="Arial"/>
      <family val="2"/>
    </font>
    <font>
      <b/>
      <u val="double"/>
      <sz val="14"/>
      <name val="Arial"/>
      <family val="2"/>
    </font>
    <font>
      <b/>
      <i/>
      <sz val="10"/>
      <name val="Arial"/>
      <family val="0"/>
    </font>
    <font>
      <b/>
      <sz val="10"/>
      <name val="Arial"/>
      <family val="2"/>
    </font>
    <font>
      <b/>
      <u val="single"/>
      <sz val="12"/>
      <name val="Arial"/>
      <family val="2"/>
    </font>
    <font>
      <sz val="9"/>
      <color indexed="12"/>
      <name val="Arial"/>
      <family val="2"/>
    </font>
    <font>
      <sz val="10"/>
      <color indexed="12"/>
      <name val="Arial"/>
      <family val="2"/>
    </font>
    <font>
      <sz val="10"/>
      <color indexed="8"/>
      <name val="Arial"/>
      <family val="2"/>
    </font>
    <font>
      <sz val="10"/>
      <color indexed="10"/>
      <name val="Arial"/>
      <family val="2"/>
    </font>
    <font>
      <b/>
      <sz val="12"/>
      <name val="Arial"/>
      <family val="2"/>
    </font>
    <font>
      <b/>
      <sz val="10"/>
      <color indexed="8"/>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double"/>
      <sz val="10"/>
      <name val="Arial"/>
      <family val="2"/>
    </font>
    <font>
      <b/>
      <strike/>
      <sz val="9"/>
      <color indexed="10"/>
      <name val="Arial"/>
      <family val="2"/>
    </font>
    <font>
      <b/>
      <sz val="9"/>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220">
    <xf numFmtId="0" fontId="0" fillId="0" borderId="0" xfId="0" applyAlignment="1">
      <alignment/>
    </xf>
    <xf numFmtId="0" fontId="2" fillId="0" borderId="0" xfId="0" applyFont="1" applyAlignment="1">
      <alignment/>
    </xf>
    <xf numFmtId="0" fontId="3" fillId="0" borderId="0" xfId="0" applyFont="1" applyAlignment="1">
      <alignment horizontal="center"/>
    </xf>
    <xf numFmtId="2" fontId="3" fillId="0" borderId="0" xfId="0" applyNumberFormat="1" applyFont="1" applyAlignment="1">
      <alignment horizontal="center"/>
    </xf>
    <xf numFmtId="0" fontId="4" fillId="0" borderId="0" xfId="0" applyFont="1" applyAlignment="1">
      <alignment/>
    </xf>
    <xf numFmtId="2" fontId="0" fillId="0" borderId="0" xfId="0" applyNumberFormat="1" applyFont="1" applyAlignment="1">
      <alignment horizontal="center"/>
    </xf>
    <xf numFmtId="0" fontId="0" fillId="0" borderId="0" xfId="0" applyBorder="1" applyAlignment="1">
      <alignment/>
    </xf>
    <xf numFmtId="0" fontId="0" fillId="0" borderId="10" xfId="0" applyBorder="1" applyAlignment="1">
      <alignment/>
    </xf>
    <xf numFmtId="2" fontId="5" fillId="0" borderId="11" xfId="0" applyNumberFormat="1" applyFont="1" applyBorder="1" applyAlignment="1">
      <alignment horizontal="center"/>
    </xf>
    <xf numFmtId="2" fontId="5" fillId="0" borderId="0" xfId="0" applyNumberFormat="1"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1" xfId="0" applyBorder="1" applyAlignment="1">
      <alignment/>
    </xf>
    <xf numFmtId="2" fontId="0" fillId="0" borderId="11" xfId="0" applyNumberFormat="1" applyFont="1" applyBorder="1" applyAlignment="1">
      <alignment horizontal="center"/>
    </xf>
    <xf numFmtId="0" fontId="0" fillId="0" borderId="0" xfId="0" applyFill="1" applyBorder="1" applyAlignment="1">
      <alignment/>
    </xf>
    <xf numFmtId="0" fontId="0" fillId="0" borderId="11" xfId="0" applyFill="1" applyBorder="1" applyAlignment="1">
      <alignment/>
    </xf>
    <xf numFmtId="0" fontId="0" fillId="0" borderId="14" xfId="0" applyFont="1" applyBorder="1" applyAlignment="1">
      <alignment/>
    </xf>
    <xf numFmtId="2" fontId="0" fillId="0" borderId="12" xfId="0" applyNumberFormat="1" applyFont="1" applyBorder="1" applyAlignment="1">
      <alignment horizontal="center"/>
    </xf>
    <xf numFmtId="0" fontId="0" fillId="0" borderId="0" xfId="0" applyFont="1" applyBorder="1" applyAlignment="1">
      <alignment horizontal="center"/>
    </xf>
    <xf numFmtId="2" fontId="0" fillId="0" borderId="0" xfId="0" applyNumberFormat="1" applyFont="1" applyBorder="1" applyAlignment="1">
      <alignment horizontal="center"/>
    </xf>
    <xf numFmtId="0" fontId="0" fillId="0" borderId="0" xfId="0" applyFont="1" applyAlignment="1">
      <alignment/>
    </xf>
    <xf numFmtId="2" fontId="7" fillId="0" borderId="0" xfId="0" applyNumberFormat="1" applyFont="1" applyAlignment="1">
      <alignment horizontal="center"/>
    </xf>
    <xf numFmtId="0" fontId="8"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2" xfId="0" applyFont="1" applyBorder="1" applyAlignment="1">
      <alignment/>
    </xf>
    <xf numFmtId="0" fontId="0" fillId="0" borderId="10" xfId="0" applyFont="1" applyBorder="1" applyAlignment="1">
      <alignment vertical="top" wrapText="1"/>
    </xf>
    <xf numFmtId="0" fontId="0" fillId="0" borderId="10" xfId="0" applyFont="1" applyBorder="1" applyAlignment="1">
      <alignment horizontal="left" vertical="top" wrapText="1"/>
    </xf>
    <xf numFmtId="0" fontId="0" fillId="0" borderId="14" xfId="0" applyFont="1" applyBorder="1" applyAlignment="1">
      <alignment horizontal="center"/>
    </xf>
    <xf numFmtId="0" fontId="0" fillId="0" borderId="0" xfId="0" applyFont="1" applyBorder="1" applyAlignment="1">
      <alignment wrapText="1"/>
    </xf>
    <xf numFmtId="3" fontId="5" fillId="0" borderId="11" xfId="0" applyNumberFormat="1" applyFont="1" applyBorder="1" applyAlignment="1">
      <alignment horizontal="center"/>
    </xf>
    <xf numFmtId="2" fontId="5" fillId="0" borderId="11" xfId="0" applyNumberFormat="1" applyFont="1" applyFill="1" applyBorder="1" applyAlignment="1">
      <alignment horizontal="center"/>
    </xf>
    <xf numFmtId="0" fontId="5" fillId="0" borderId="0" xfId="0" applyFont="1" applyFill="1" applyBorder="1" applyAlignment="1">
      <alignment/>
    </xf>
    <xf numFmtId="0" fontId="0" fillId="0" borderId="10" xfId="0" applyFont="1" applyFill="1" applyBorder="1" applyAlignment="1">
      <alignment vertical="top" wrapText="1"/>
    </xf>
    <xf numFmtId="0" fontId="0" fillId="0" borderId="0" xfId="0" applyFont="1" applyFill="1" applyBorder="1" applyAlignment="1">
      <alignment/>
    </xf>
    <xf numFmtId="0" fontId="0" fillId="0" borderId="11" xfId="0" applyFont="1" applyFill="1" applyBorder="1" applyAlignment="1">
      <alignment/>
    </xf>
    <xf numFmtId="0" fontId="0" fillId="0" borderId="0" xfId="0" applyFont="1" applyBorder="1" applyAlignment="1">
      <alignment horizontal="center" wrapText="1"/>
    </xf>
    <xf numFmtId="0" fontId="5" fillId="0" borderId="10" xfId="0" applyFont="1" applyBorder="1" applyAlignment="1">
      <alignment horizontal="left"/>
    </xf>
    <xf numFmtId="0" fontId="0" fillId="0" borderId="15" xfId="0" applyFill="1" applyBorder="1" applyAlignment="1">
      <alignment/>
    </xf>
    <xf numFmtId="0" fontId="0" fillId="0" borderId="16" xfId="0" applyFill="1" applyBorder="1" applyAlignment="1">
      <alignment/>
    </xf>
    <xf numFmtId="0" fontId="5" fillId="0" borderId="10" xfId="0" applyFont="1" applyFill="1" applyBorder="1" applyAlignment="1">
      <alignment vertical="top" wrapText="1"/>
    </xf>
    <xf numFmtId="0" fontId="0" fillId="0" borderId="0" xfId="0" applyFont="1" applyBorder="1" applyAlignment="1">
      <alignment vertical="top" wrapText="1"/>
    </xf>
    <xf numFmtId="0" fontId="5" fillId="0" borderId="0" xfId="0" applyFont="1" applyFill="1" applyBorder="1" applyAlignment="1">
      <alignment horizontal="center"/>
    </xf>
    <xf numFmtId="0" fontId="0" fillId="0" borderId="14" xfId="0" applyFont="1" applyFill="1" applyBorder="1" applyAlignment="1">
      <alignment/>
    </xf>
    <xf numFmtId="0" fontId="5" fillId="0" borderId="0" xfId="0" applyFont="1" applyBorder="1" applyAlignment="1">
      <alignment horizontal="center"/>
    </xf>
    <xf numFmtId="2" fontId="5" fillId="0" borderId="0" xfId="0" applyNumberFormat="1" applyFont="1" applyFill="1" applyBorder="1" applyAlignment="1">
      <alignment horizontal="center"/>
    </xf>
    <xf numFmtId="2" fontId="5" fillId="20" borderId="11" xfId="0" applyNumberFormat="1" applyFont="1" applyFill="1" applyBorder="1" applyAlignment="1">
      <alignment horizontal="center"/>
    </xf>
    <xf numFmtId="2" fontId="5" fillId="20" borderId="16" xfId="0" applyNumberFormat="1" applyFont="1" applyFill="1" applyBorder="1" applyAlignment="1" quotePrefix="1">
      <alignment horizontal="center"/>
    </xf>
    <xf numFmtId="2" fontId="5" fillId="20" borderId="12" xfId="0" applyNumberFormat="1" applyFont="1" applyFill="1" applyBorder="1" applyAlignment="1">
      <alignment horizontal="center"/>
    </xf>
    <xf numFmtId="0" fontId="0" fillId="0" borderId="17" xfId="0" applyFill="1" applyBorder="1" applyAlignment="1">
      <alignment/>
    </xf>
    <xf numFmtId="2" fontId="5" fillId="0" borderId="15" xfId="0" applyNumberFormat="1" applyFont="1" applyFill="1" applyBorder="1" applyAlignment="1">
      <alignment horizontal="center"/>
    </xf>
    <xf numFmtId="0" fontId="0" fillId="0" borderId="18" xfId="0" applyFill="1" applyBorder="1" applyAlignment="1">
      <alignment/>
    </xf>
    <xf numFmtId="2" fontId="5" fillId="0" borderId="19" xfId="0" applyNumberFormat="1" applyFont="1" applyFill="1" applyBorder="1" applyAlignment="1">
      <alignment horizontal="center"/>
    </xf>
    <xf numFmtId="2" fontId="5" fillId="0" borderId="16" xfId="0" applyNumberFormat="1" applyFont="1" applyFill="1" applyBorder="1" applyAlignment="1">
      <alignment horizontal="center"/>
    </xf>
    <xf numFmtId="0" fontId="6" fillId="0" borderId="0" xfId="0" applyFont="1" applyAlignment="1">
      <alignment/>
    </xf>
    <xf numFmtId="0" fontId="13" fillId="0" borderId="0" xfId="0" applyFont="1" applyAlignment="1">
      <alignment/>
    </xf>
    <xf numFmtId="0" fontId="33" fillId="0" borderId="0" xfId="0" applyFont="1" applyAlignment="1">
      <alignment horizontal="center"/>
    </xf>
    <xf numFmtId="2" fontId="33" fillId="0" borderId="0" xfId="0" applyNumberFormat="1" applyFont="1" applyAlignment="1">
      <alignment horizontal="center"/>
    </xf>
    <xf numFmtId="0" fontId="4" fillId="0" borderId="0" xfId="0" applyFont="1" applyAlignment="1">
      <alignment/>
    </xf>
    <xf numFmtId="0" fontId="13" fillId="20" borderId="10" xfId="0" applyFont="1" applyFill="1" applyBorder="1" applyAlignment="1">
      <alignment horizontal="left"/>
    </xf>
    <xf numFmtId="0" fontId="0" fillId="0" borderId="19" xfId="0" applyFont="1" applyBorder="1" applyAlignment="1">
      <alignment/>
    </xf>
    <xf numFmtId="0" fontId="0" fillId="0" borderId="20" xfId="0" applyFont="1" applyBorder="1" applyAlignment="1">
      <alignment/>
    </xf>
    <xf numFmtId="0" fontId="0" fillId="0" borderId="17" xfId="0" applyFont="1" applyBorder="1" applyAlignment="1">
      <alignment/>
    </xf>
    <xf numFmtId="0" fontId="0" fillId="0" borderId="10" xfId="0" applyFont="1" applyBorder="1" applyAlignment="1">
      <alignment/>
    </xf>
    <xf numFmtId="0" fontId="33" fillId="0" borderId="0" xfId="0" applyFont="1" applyBorder="1" applyAlignment="1">
      <alignment horizontal="center"/>
    </xf>
    <xf numFmtId="2" fontId="33" fillId="0" borderId="0" xfId="0" applyNumberFormat="1" applyFont="1" applyBorder="1" applyAlignment="1">
      <alignment horizontal="center"/>
    </xf>
    <xf numFmtId="0" fontId="4"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left"/>
    </xf>
    <xf numFmtId="0" fontId="5" fillId="0" borderId="0" xfId="0" applyFont="1" applyBorder="1" applyAlignment="1">
      <alignment horizontal="left"/>
    </xf>
    <xf numFmtId="0" fontId="33" fillId="20" borderId="10" xfId="0" applyFont="1" applyFill="1" applyBorder="1" applyAlignment="1">
      <alignment horizontal="left"/>
    </xf>
    <xf numFmtId="173" fontId="2" fillId="0" borderId="0" xfId="0" applyNumberFormat="1" applyFont="1" applyAlignment="1">
      <alignment/>
    </xf>
    <xf numFmtId="173" fontId="0" fillId="0" borderId="0" xfId="0" applyNumberFormat="1" applyAlignment="1">
      <alignment/>
    </xf>
    <xf numFmtId="173" fontId="5" fillId="20" borderId="16" xfId="0" applyNumberFormat="1" applyFont="1" applyFill="1" applyBorder="1" applyAlignment="1">
      <alignment horizontal="center"/>
    </xf>
    <xf numFmtId="173" fontId="5" fillId="20" borderId="11" xfId="0" applyNumberFormat="1" applyFont="1" applyFill="1" applyBorder="1" applyAlignment="1">
      <alignment horizontal="center"/>
    </xf>
    <xf numFmtId="173" fontId="0" fillId="0" borderId="16" xfId="0" applyNumberFormat="1" applyFill="1" applyBorder="1" applyAlignment="1">
      <alignment/>
    </xf>
    <xf numFmtId="173" fontId="5" fillId="0" borderId="11" xfId="0" applyNumberFormat="1" applyFont="1" applyFill="1" applyBorder="1" applyAlignment="1">
      <alignment horizontal="center"/>
    </xf>
    <xf numFmtId="173" fontId="0" fillId="0" borderId="11" xfId="0" applyNumberFormat="1" applyBorder="1" applyAlignment="1">
      <alignment/>
    </xf>
    <xf numFmtId="173" fontId="0" fillId="0" borderId="11" xfId="0" applyNumberFormat="1" applyFill="1" applyBorder="1" applyAlignment="1">
      <alignment/>
    </xf>
    <xf numFmtId="173" fontId="0" fillId="0" borderId="12" xfId="0" applyNumberFormat="1" applyBorder="1" applyAlignment="1">
      <alignment/>
    </xf>
    <xf numFmtId="173" fontId="0" fillId="0" borderId="0" xfId="0" applyNumberFormat="1" applyBorder="1" applyAlignment="1">
      <alignment/>
    </xf>
    <xf numFmtId="173" fontId="8" fillId="0" borderId="0" xfId="0" applyNumberFormat="1" applyFont="1" applyAlignment="1">
      <alignment/>
    </xf>
    <xf numFmtId="173" fontId="0" fillId="0" borderId="0" xfId="0" applyNumberFormat="1" applyFont="1" applyAlignment="1">
      <alignment/>
    </xf>
    <xf numFmtId="173" fontId="0" fillId="0" borderId="11" xfId="0" applyNumberFormat="1" applyFont="1" applyBorder="1" applyAlignment="1">
      <alignment/>
    </xf>
    <xf numFmtId="173" fontId="0" fillId="0" borderId="11" xfId="0" applyNumberFormat="1" applyFont="1" applyFill="1" applyBorder="1" applyAlignment="1">
      <alignment/>
    </xf>
    <xf numFmtId="173" fontId="0" fillId="0" borderId="12" xfId="0" applyNumberFormat="1" applyFont="1" applyBorder="1" applyAlignment="1">
      <alignment/>
    </xf>
    <xf numFmtId="173" fontId="0" fillId="0" borderId="0" xfId="0" applyNumberFormat="1" applyFont="1" applyBorder="1" applyAlignment="1">
      <alignment/>
    </xf>
    <xf numFmtId="173" fontId="0" fillId="0" borderId="18" xfId="0" applyNumberFormat="1" applyFill="1" applyBorder="1" applyAlignment="1">
      <alignment/>
    </xf>
    <xf numFmtId="173" fontId="5" fillId="0" borderId="19" xfId="0" applyNumberFormat="1" applyFont="1" applyFill="1" applyBorder="1" applyAlignment="1">
      <alignment horizontal="center"/>
    </xf>
    <xf numFmtId="173" fontId="0" fillId="0" borderId="19" xfId="0" applyNumberFormat="1" applyFont="1" applyBorder="1" applyAlignment="1">
      <alignment/>
    </xf>
    <xf numFmtId="173" fontId="0" fillId="0" borderId="19" xfId="0" applyNumberFormat="1" applyFont="1" applyFill="1" applyBorder="1" applyAlignment="1">
      <alignment/>
    </xf>
    <xf numFmtId="173" fontId="0" fillId="0" borderId="20" xfId="0" applyNumberFormat="1" applyFont="1" applyBorder="1" applyAlignment="1">
      <alignment/>
    </xf>
    <xf numFmtId="0" fontId="0" fillId="0" borderId="15" xfId="0" applyFont="1" applyBorder="1" applyAlignment="1">
      <alignment/>
    </xf>
    <xf numFmtId="3" fontId="0" fillId="0" borderId="0" xfId="0" applyNumberFormat="1" applyFont="1" applyFill="1" applyBorder="1" applyAlignment="1">
      <alignment horizontal="center"/>
    </xf>
    <xf numFmtId="44" fontId="0" fillId="0" borderId="0" xfId="44" applyFont="1" applyBorder="1" applyAlignment="1">
      <alignment/>
    </xf>
    <xf numFmtId="3" fontId="0" fillId="0" borderId="0" xfId="0" applyNumberFormat="1" applyFont="1" applyBorder="1" applyAlignment="1">
      <alignment/>
    </xf>
    <xf numFmtId="0" fontId="11" fillId="0" borderId="0" xfId="0" applyFont="1" applyBorder="1" applyAlignment="1">
      <alignment horizontal="left"/>
    </xf>
    <xf numFmtId="0" fontId="5" fillId="0" borderId="17" xfId="0" applyFont="1" applyBorder="1" applyAlignment="1">
      <alignment horizontal="left" wrapText="1"/>
    </xf>
    <xf numFmtId="0" fontId="5" fillId="20" borderId="10" xfId="0" applyFont="1" applyFill="1" applyBorder="1" applyAlignment="1">
      <alignment/>
    </xf>
    <xf numFmtId="173" fontId="5" fillId="20" borderId="12" xfId="0" applyNumberFormat="1" applyFont="1" applyFill="1" applyBorder="1" applyAlignment="1">
      <alignment horizontal="center"/>
    </xf>
    <xf numFmtId="0" fontId="0" fillId="0" borderId="10" xfId="0" applyFont="1" applyFill="1" applyBorder="1" applyAlignment="1">
      <alignment horizontal="left" vertical="top" wrapText="1"/>
    </xf>
    <xf numFmtId="0" fontId="6" fillId="0" borderId="0" xfId="0" applyFont="1" applyBorder="1" applyAlignment="1">
      <alignment/>
    </xf>
    <xf numFmtId="0" fontId="13" fillId="0" borderId="0" xfId="0" applyFont="1" applyBorder="1" applyAlignment="1">
      <alignment horizontal="center"/>
    </xf>
    <xf numFmtId="2" fontId="5" fillId="20" borderId="15" xfId="0" applyNumberFormat="1" applyFont="1" applyFill="1" applyBorder="1" applyAlignment="1" quotePrefix="1">
      <alignment horizontal="center"/>
    </xf>
    <xf numFmtId="173" fontId="5" fillId="20" borderId="18" xfId="0" applyNumberFormat="1" applyFont="1" applyFill="1" applyBorder="1" applyAlignment="1">
      <alignment horizontal="center"/>
    </xf>
    <xf numFmtId="2" fontId="5" fillId="20" borderId="13" xfId="0" applyNumberFormat="1" applyFont="1" applyFill="1" applyBorder="1" applyAlignment="1">
      <alignment horizontal="center"/>
    </xf>
    <xf numFmtId="173" fontId="5" fillId="20" borderId="20" xfId="0" applyNumberFormat="1" applyFont="1" applyFill="1" applyBorder="1" applyAlignment="1">
      <alignment horizontal="center"/>
    </xf>
    <xf numFmtId="0" fontId="5" fillId="0" borderId="0" xfId="0" applyFont="1" applyBorder="1" applyAlignment="1">
      <alignment/>
    </xf>
    <xf numFmtId="0" fontId="33" fillId="0" borderId="0" xfId="0" applyFont="1" applyBorder="1" applyAlignment="1">
      <alignment horizontal="left"/>
    </xf>
    <xf numFmtId="0" fontId="4" fillId="0" borderId="0" xfId="0" applyFont="1" applyBorder="1" applyAlignment="1">
      <alignment horizontal="left"/>
    </xf>
    <xf numFmtId="0" fontId="0" fillId="0" borderId="17" xfId="0" applyFont="1" applyBorder="1" applyAlignment="1">
      <alignment horizontal="left"/>
    </xf>
    <xf numFmtId="0" fontId="5" fillId="0"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12"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13" fillId="0" borderId="10" xfId="0" applyFont="1" applyBorder="1" applyAlignment="1">
      <alignment/>
    </xf>
    <xf numFmtId="0" fontId="0" fillId="0" borderId="0" xfId="0" applyFont="1" applyBorder="1" applyAlignment="1">
      <alignment vertical="center"/>
    </xf>
    <xf numFmtId="0" fontId="0" fillId="0" borderId="10" xfId="0" applyFont="1" applyBorder="1" applyAlignment="1">
      <alignment vertical="top"/>
    </xf>
    <xf numFmtId="0" fontId="11" fillId="0" borderId="0" xfId="0" applyFont="1" applyBorder="1" applyAlignment="1">
      <alignment/>
    </xf>
    <xf numFmtId="0" fontId="0" fillId="0" borderId="17" xfId="0" applyFont="1" applyBorder="1" applyAlignment="1">
      <alignment/>
    </xf>
    <xf numFmtId="0" fontId="0" fillId="0" borderId="0" xfId="0" applyFont="1" applyBorder="1" applyAlignment="1">
      <alignment/>
    </xf>
    <xf numFmtId="2" fontId="36" fillId="0" borderId="13" xfId="0" applyNumberFormat="1" applyFont="1" applyFill="1" applyBorder="1" applyAlignment="1">
      <alignment horizontal="center" vertical="center"/>
    </xf>
    <xf numFmtId="0" fontId="5" fillId="0" borderId="10" xfId="0" applyFont="1" applyBorder="1" applyAlignment="1">
      <alignment vertical="top"/>
    </xf>
    <xf numFmtId="2" fontId="0" fillId="0" borderId="11" xfId="0" applyNumberFormat="1" applyFont="1" applyBorder="1" applyAlignment="1">
      <alignment horizontal="center" vertical="top"/>
    </xf>
    <xf numFmtId="0" fontId="0" fillId="0" borderId="11" xfId="0" applyBorder="1" applyAlignment="1">
      <alignment vertical="top"/>
    </xf>
    <xf numFmtId="0" fontId="0" fillId="0" borderId="0" xfId="0" applyBorder="1" applyAlignment="1">
      <alignment vertical="top"/>
    </xf>
    <xf numFmtId="173" fontId="0" fillId="0" borderId="11" xfId="0" applyNumberFormat="1" applyBorder="1" applyAlignment="1">
      <alignment vertical="top"/>
    </xf>
    <xf numFmtId="0" fontId="0" fillId="0" borderId="10" xfId="0" applyFill="1" applyBorder="1" applyAlignment="1">
      <alignment vertical="top"/>
    </xf>
    <xf numFmtId="173" fontId="0" fillId="0" borderId="11" xfId="0" applyNumberFormat="1" applyFont="1" applyBorder="1" applyAlignment="1">
      <alignment horizontal="center" vertical="top"/>
    </xf>
    <xf numFmtId="173" fontId="0" fillId="0" borderId="11" xfId="0" applyNumberFormat="1" applyBorder="1" applyAlignment="1">
      <alignment horizontal="center" vertical="top"/>
    </xf>
    <xf numFmtId="173" fontId="0" fillId="0" borderId="0" xfId="0" applyNumberFormat="1" applyBorder="1" applyAlignment="1">
      <alignment horizontal="center" vertical="top"/>
    </xf>
    <xf numFmtId="0" fontId="0" fillId="0" borderId="10" xfId="0" applyBorder="1" applyAlignment="1">
      <alignment vertical="top"/>
    </xf>
    <xf numFmtId="173" fontId="0" fillId="0" borderId="11" xfId="0" applyNumberFormat="1" applyFont="1" applyFill="1" applyBorder="1" applyAlignment="1">
      <alignment horizontal="center" vertical="top"/>
    </xf>
    <xf numFmtId="173" fontId="0" fillId="0" borderId="11" xfId="0" applyNumberFormat="1" applyFill="1" applyBorder="1" applyAlignment="1">
      <alignment horizontal="center" vertical="top"/>
    </xf>
    <xf numFmtId="173" fontId="0" fillId="0" borderId="0" xfId="0" applyNumberFormat="1" applyFill="1" applyBorder="1" applyAlignment="1">
      <alignment horizontal="center" vertical="top"/>
    </xf>
    <xf numFmtId="0" fontId="13" fillId="20" borderId="10" xfId="0" applyFont="1" applyFill="1" applyBorder="1" applyAlignment="1">
      <alignment horizontal="left" vertical="top"/>
    </xf>
    <xf numFmtId="173" fontId="5" fillId="0" borderId="11" xfId="0" applyNumberFormat="1" applyFont="1" applyBorder="1" applyAlignment="1">
      <alignment horizontal="center" vertical="top"/>
    </xf>
    <xf numFmtId="173" fontId="0" fillId="0" borderId="0" xfId="0" applyNumberFormat="1" applyFont="1" applyBorder="1" applyAlignment="1">
      <alignment vertical="top"/>
    </xf>
    <xf numFmtId="173" fontId="0" fillId="0" borderId="11" xfId="0" applyNumberFormat="1" applyFont="1" applyBorder="1" applyAlignment="1">
      <alignment vertical="top"/>
    </xf>
    <xf numFmtId="173" fontId="0" fillId="0" borderId="19" xfId="0" applyNumberFormat="1" applyFont="1" applyBorder="1" applyAlignment="1">
      <alignment vertical="top"/>
    </xf>
    <xf numFmtId="173" fontId="0" fillId="0" borderId="0" xfId="0" applyNumberFormat="1" applyFont="1" applyBorder="1" applyAlignment="1">
      <alignment horizontal="center" vertical="top"/>
    </xf>
    <xf numFmtId="173" fontId="0" fillId="0" borderId="19" xfId="0" applyNumberFormat="1" applyBorder="1" applyAlignment="1">
      <alignment horizontal="center" vertical="top"/>
    </xf>
    <xf numFmtId="173" fontId="0" fillId="0" borderId="19" xfId="0" applyNumberFormat="1" applyFont="1" applyBorder="1" applyAlignment="1">
      <alignment horizontal="center" vertical="top"/>
    </xf>
    <xf numFmtId="0" fontId="5" fillId="0" borderId="10" xfId="0" applyFont="1" applyBorder="1" applyAlignment="1">
      <alignment vertical="top" wrapText="1"/>
    </xf>
    <xf numFmtId="173" fontId="0" fillId="0" borderId="0" xfId="0" applyNumberFormat="1" applyFont="1" applyFill="1" applyBorder="1" applyAlignment="1">
      <alignment horizontal="center" vertical="top"/>
    </xf>
    <xf numFmtId="173" fontId="0" fillId="0" borderId="19" xfId="0" applyNumberFormat="1" applyFont="1" applyFill="1" applyBorder="1" applyAlignment="1">
      <alignment horizontal="center" vertical="top"/>
    </xf>
    <xf numFmtId="0" fontId="0" fillId="0" borderId="10" xfId="0" applyFont="1" applyFill="1" applyBorder="1" applyAlignment="1">
      <alignment vertical="top"/>
    </xf>
    <xf numFmtId="0" fontId="0" fillId="0" borderId="10" xfId="0" applyFont="1" applyBorder="1" applyAlignment="1">
      <alignment horizontal="center" vertical="top"/>
    </xf>
    <xf numFmtId="0" fontId="5" fillId="0" borderId="10" xfId="0" applyFont="1" applyFill="1" applyBorder="1" applyAlignment="1">
      <alignment vertical="top"/>
    </xf>
    <xf numFmtId="0" fontId="0" fillId="0" borderId="10" xfId="0" applyFont="1" applyBorder="1" applyAlignment="1">
      <alignment horizontal="left" vertical="top"/>
    </xf>
    <xf numFmtId="0" fontId="5" fillId="0" borderId="10" xfId="0" applyFont="1" applyBorder="1" applyAlignment="1">
      <alignment horizontal="left" vertical="top"/>
    </xf>
    <xf numFmtId="0" fontId="33" fillId="20" borderId="10" xfId="0" applyFont="1" applyFill="1" applyBorder="1" applyAlignment="1">
      <alignment horizontal="left" vertical="top"/>
    </xf>
    <xf numFmtId="173" fontId="5" fillId="0" borderId="0" xfId="0" applyNumberFormat="1" applyFont="1" applyBorder="1" applyAlignment="1">
      <alignment horizontal="center" vertical="top"/>
    </xf>
    <xf numFmtId="173" fontId="0" fillId="0" borderId="10" xfId="0" applyNumberFormat="1" applyFont="1" applyBorder="1" applyAlignment="1">
      <alignment horizontal="center" vertical="top"/>
    </xf>
    <xf numFmtId="173" fontId="0" fillId="0" borderId="11" xfId="0" applyNumberFormat="1" applyFont="1" applyBorder="1" applyAlignment="1">
      <alignment horizontal="center" vertical="top" wrapText="1"/>
    </xf>
    <xf numFmtId="173" fontId="0" fillId="0" borderId="0" xfId="0" applyNumberFormat="1" applyFont="1" applyBorder="1" applyAlignment="1">
      <alignment horizontal="center" vertical="top" wrapText="1"/>
    </xf>
    <xf numFmtId="173" fontId="0" fillId="0" borderId="11" xfId="0" applyNumberFormat="1" applyFont="1" applyFill="1" applyBorder="1" applyAlignment="1">
      <alignment horizontal="center" vertical="top" wrapText="1"/>
    </xf>
    <xf numFmtId="173" fontId="0" fillId="0" borderId="0" xfId="0" applyNumberFormat="1" applyFont="1" applyFill="1" applyBorder="1" applyAlignment="1">
      <alignment horizontal="center" vertical="top" wrapText="1"/>
    </xf>
    <xf numFmtId="0" fontId="9" fillId="0" borderId="10" xfId="0" applyFont="1" applyBorder="1" applyAlignment="1">
      <alignment horizontal="left" vertical="top"/>
    </xf>
    <xf numFmtId="0" fontId="33" fillId="20" borderId="10" xfId="0" applyFont="1" applyFill="1" applyBorder="1" applyAlignment="1">
      <alignment horizontal="left" vertical="top" wrapText="1"/>
    </xf>
    <xf numFmtId="0" fontId="13" fillId="20" borderId="10" xfId="0" applyFont="1" applyFill="1" applyBorder="1" applyAlignment="1">
      <alignment horizontal="left" vertical="top" wrapText="1"/>
    </xf>
    <xf numFmtId="0" fontId="0" fillId="0" borderId="11" xfId="0" applyFont="1" applyBorder="1" applyAlignment="1">
      <alignment vertical="top"/>
    </xf>
    <xf numFmtId="0" fontId="0" fillId="0" borderId="19" xfId="0" applyFont="1" applyBorder="1" applyAlignment="1">
      <alignment vertical="top"/>
    </xf>
    <xf numFmtId="0" fontId="0" fillId="0" borderId="0" xfId="0" applyFont="1" applyBorder="1" applyAlignment="1">
      <alignment vertical="top"/>
    </xf>
    <xf numFmtId="3" fontId="5" fillId="0" borderId="11" xfId="0" applyNumberFormat="1" applyFont="1" applyBorder="1" applyAlignment="1">
      <alignment horizontal="center" vertical="top"/>
    </xf>
    <xf numFmtId="0" fontId="0" fillId="0" borderId="11" xfId="0" applyFont="1" applyBorder="1" applyAlignment="1">
      <alignment horizontal="center" vertical="top" wrapText="1"/>
    </xf>
    <xf numFmtId="173" fontId="0" fillId="0" borderId="11" xfId="44" applyNumberFormat="1" applyFont="1" applyBorder="1" applyAlignment="1">
      <alignment horizontal="center" vertical="top"/>
    </xf>
    <xf numFmtId="0" fontId="10" fillId="0" borderId="0" xfId="0" applyFont="1" applyBorder="1" applyAlignment="1">
      <alignment vertical="top"/>
    </xf>
    <xf numFmtId="0" fontId="0" fillId="0" borderId="14" xfId="0" applyFont="1" applyBorder="1" applyAlignment="1">
      <alignment vertical="top"/>
    </xf>
    <xf numFmtId="0" fontId="0" fillId="0" borderId="13" xfId="0" applyFont="1" applyBorder="1" applyAlignment="1">
      <alignment vertical="top"/>
    </xf>
    <xf numFmtId="173" fontId="0" fillId="0" borderId="12" xfId="0" applyNumberFormat="1" applyFont="1" applyBorder="1" applyAlignment="1">
      <alignment horizontal="center" vertical="top"/>
    </xf>
    <xf numFmtId="173" fontId="0" fillId="0" borderId="12" xfId="0" applyNumberFormat="1" applyBorder="1" applyAlignment="1">
      <alignment horizontal="center" vertical="top"/>
    </xf>
    <xf numFmtId="2" fontId="0" fillId="0" borderId="11" xfId="0" applyNumberFormat="1" applyFont="1" applyFill="1" applyBorder="1" applyAlignment="1">
      <alignment horizontal="center" vertical="top"/>
    </xf>
    <xf numFmtId="0" fontId="0" fillId="0" borderId="0" xfId="0" applyFont="1" applyBorder="1" applyAlignment="1">
      <alignment horizontal="center" vertical="top" wrapText="1"/>
    </xf>
    <xf numFmtId="173" fontId="5" fillId="0" borderId="11" xfId="0" applyNumberFormat="1" applyFont="1" applyFill="1" applyBorder="1" applyAlignment="1">
      <alignment horizontal="center" vertical="top"/>
    </xf>
    <xf numFmtId="0" fontId="5" fillId="0" borderId="10" xfId="0" applyFont="1" applyBorder="1" applyAlignment="1">
      <alignment horizontal="left" vertical="top" wrapText="1"/>
    </xf>
    <xf numFmtId="0" fontId="0" fillId="0" borderId="10" xfId="0" applyFont="1" applyFill="1" applyBorder="1" applyAlignment="1">
      <alignment horizontal="left" vertical="top"/>
    </xf>
    <xf numFmtId="0" fontId="5" fillId="0" borderId="10" xfId="0" applyFont="1" applyFill="1" applyBorder="1" applyAlignment="1">
      <alignment horizontal="left" vertical="top"/>
    </xf>
    <xf numFmtId="173" fontId="5" fillId="0" borderId="0" xfId="0" applyNumberFormat="1" applyFont="1" applyFill="1" applyBorder="1" applyAlignment="1">
      <alignment horizontal="center" vertical="top"/>
    </xf>
    <xf numFmtId="49" fontId="0" fillId="0" borderId="10" xfId="0" applyNumberFormat="1" applyFont="1" applyFill="1" applyBorder="1" applyAlignment="1">
      <alignment horizontal="left" vertical="top" wrapText="1"/>
    </xf>
    <xf numFmtId="2" fontId="5" fillId="0" borderId="11" xfId="0" applyNumberFormat="1" applyFont="1" applyBorder="1" applyAlignment="1">
      <alignment horizontal="center" vertical="top"/>
    </xf>
    <xf numFmtId="0" fontId="13" fillId="0" borderId="10" xfId="0" applyFont="1" applyBorder="1" applyAlignment="1">
      <alignment vertical="top"/>
    </xf>
    <xf numFmtId="173" fontId="33" fillId="0" borderId="11" xfId="0" applyNumberFormat="1" applyFont="1" applyBorder="1" applyAlignment="1">
      <alignment horizontal="center" vertical="top"/>
    </xf>
    <xf numFmtId="0" fontId="0" fillId="0" borderId="14" xfId="0" applyFont="1" applyBorder="1" applyAlignment="1">
      <alignment vertical="top" wrapText="1"/>
    </xf>
    <xf numFmtId="0" fontId="0" fillId="0" borderId="11" xfId="0" applyFont="1" applyBorder="1" applyAlignment="1">
      <alignment horizontal="center" vertical="top"/>
    </xf>
    <xf numFmtId="173" fontId="0" fillId="0" borderId="12" xfId="0" applyNumberFormat="1" applyFont="1" applyBorder="1" applyAlignment="1">
      <alignment horizontal="center" vertical="top" wrapText="1"/>
    </xf>
    <xf numFmtId="173" fontId="0" fillId="0" borderId="13" xfId="0" applyNumberFormat="1" applyFont="1" applyBorder="1" applyAlignment="1">
      <alignment horizontal="center" vertical="top"/>
    </xf>
    <xf numFmtId="177" fontId="0" fillId="0" borderId="11" xfId="0" applyNumberFormat="1" applyBorder="1" applyAlignment="1">
      <alignment horizontal="center" vertical="top"/>
    </xf>
    <xf numFmtId="177" fontId="0" fillId="0" borderId="11" xfId="0" applyNumberFormat="1" applyFill="1" applyBorder="1" applyAlignment="1">
      <alignment horizontal="center" vertical="top"/>
    </xf>
    <xf numFmtId="177" fontId="0" fillId="0" borderId="11" xfId="0" applyNumberFormat="1" applyFont="1" applyBorder="1" applyAlignment="1">
      <alignment horizontal="center" vertical="top"/>
    </xf>
    <xf numFmtId="177" fontId="0" fillId="0" borderId="11" xfId="0" applyNumberFormat="1" applyFont="1" applyFill="1" applyBorder="1" applyAlignment="1">
      <alignment horizontal="center" vertical="top"/>
    </xf>
    <xf numFmtId="177" fontId="0" fillId="0" borderId="19" xfId="0" applyNumberFormat="1" applyBorder="1" applyAlignment="1">
      <alignment horizontal="center" vertical="top"/>
    </xf>
    <xf numFmtId="177" fontId="0" fillId="0" borderId="19" xfId="0" applyNumberFormat="1" applyFont="1" applyBorder="1" applyAlignment="1">
      <alignment horizontal="center" vertical="top"/>
    </xf>
    <xf numFmtId="177" fontId="0" fillId="0" borderId="19" xfId="0" applyNumberFormat="1" applyFont="1" applyFill="1" applyBorder="1" applyAlignment="1">
      <alignment horizontal="center" vertical="top"/>
    </xf>
    <xf numFmtId="177" fontId="0" fillId="0" borderId="12" xfId="0" applyNumberFormat="1" applyBorder="1" applyAlignment="1">
      <alignment horizontal="center" vertical="top"/>
    </xf>
    <xf numFmtId="177" fontId="0" fillId="0" borderId="19" xfId="0" applyNumberFormat="1" applyFill="1" applyBorder="1" applyAlignment="1">
      <alignment horizontal="center" vertical="top"/>
    </xf>
    <xf numFmtId="177" fontId="5" fillId="0" borderId="19" xfId="0" applyNumberFormat="1" applyFont="1" applyFill="1" applyBorder="1" applyAlignment="1">
      <alignment horizontal="center" vertical="top"/>
    </xf>
    <xf numFmtId="177" fontId="0" fillId="0" borderId="20" xfId="0" applyNumberFormat="1" applyBorder="1" applyAlignment="1">
      <alignment horizontal="center" vertical="top"/>
    </xf>
    <xf numFmtId="177" fontId="0" fillId="0" borderId="12" xfId="0" applyNumberFormat="1" applyFont="1" applyBorder="1" applyAlignment="1">
      <alignment horizontal="center" vertical="top"/>
    </xf>
    <xf numFmtId="3" fontId="0" fillId="0" borderId="0" xfId="0" applyNumberFormat="1" applyFont="1" applyBorder="1" applyAlignment="1">
      <alignment vertical="top"/>
    </xf>
    <xf numFmtId="0" fontId="0" fillId="0" borderId="14" xfId="0" applyFont="1" applyFill="1" applyBorder="1" applyAlignment="1">
      <alignment horizontal="left" vertical="top"/>
    </xf>
    <xf numFmtId="173" fontId="0" fillId="0" borderId="12" xfId="0" applyNumberFormat="1" applyFont="1" applyFill="1" applyBorder="1" applyAlignment="1">
      <alignment horizontal="center" vertical="top"/>
    </xf>
    <xf numFmtId="173" fontId="0" fillId="0" borderId="13" xfId="0" applyNumberFormat="1" applyFont="1" applyFill="1" applyBorder="1" applyAlignment="1">
      <alignment horizontal="center" vertical="top"/>
    </xf>
    <xf numFmtId="177" fontId="0" fillId="0" borderId="20" xfId="0" applyNumberFormat="1" applyFont="1" applyFill="1" applyBorder="1" applyAlignment="1">
      <alignment horizontal="center" vertical="top"/>
    </xf>
    <xf numFmtId="0" fontId="0" fillId="0" borderId="0" xfId="0" applyFill="1" applyAlignment="1">
      <alignment vertical="top"/>
    </xf>
    <xf numFmtId="0" fontId="0" fillId="0" borderId="0" xfId="0" applyFont="1" applyAlignment="1">
      <alignment vertical="top" wrapText="1"/>
    </xf>
    <xf numFmtId="173" fontId="0" fillId="0" borderId="10" xfId="0" applyNumberFormat="1" applyFont="1" applyFill="1" applyBorder="1" applyAlignment="1">
      <alignment horizontal="center" vertical="top"/>
    </xf>
    <xf numFmtId="0" fontId="36" fillId="0" borderId="0" xfId="0" applyFont="1" applyAlignment="1">
      <alignment/>
    </xf>
    <xf numFmtId="177" fontId="0" fillId="0" borderId="19" xfId="0" applyNumberFormat="1" applyFont="1" applyBorder="1" applyAlignment="1">
      <alignment vertical="top"/>
    </xf>
    <xf numFmtId="0" fontId="35" fillId="0" borderId="10" xfId="0" applyFont="1" applyBorder="1" applyAlignment="1">
      <alignment vertical="top"/>
    </xf>
    <xf numFmtId="177" fontId="0" fillId="0" borderId="19" xfId="0" applyNumberFormat="1" applyFont="1" applyBorder="1" applyAlignment="1">
      <alignment horizontal="center" vertical="top"/>
    </xf>
    <xf numFmtId="0" fontId="5" fillId="0" borderId="14" xfId="0" applyFont="1" applyFill="1" applyBorder="1" applyAlignment="1">
      <alignment horizontal="left" vertical="top" wrapText="1"/>
    </xf>
    <xf numFmtId="173" fontId="0" fillId="0" borderId="13" xfId="0" applyNumberFormat="1" applyFont="1" applyFill="1" applyBorder="1" applyAlignment="1">
      <alignment horizontal="center" vertical="top" wrapText="1"/>
    </xf>
    <xf numFmtId="177" fontId="0" fillId="0" borderId="20" xfId="0" applyNumberFormat="1" applyFill="1" applyBorder="1" applyAlignment="1">
      <alignment horizontal="center" vertical="top"/>
    </xf>
    <xf numFmtId="173" fontId="0" fillId="0" borderId="12" xfId="0" applyNumberFormat="1" applyFont="1" applyFill="1" applyBorder="1" applyAlignment="1">
      <alignment horizontal="center" vertical="top" wrapText="1"/>
    </xf>
    <xf numFmtId="173" fontId="0" fillId="0" borderId="12" xfId="0" applyNumberFormat="1" applyFill="1" applyBorder="1" applyAlignment="1">
      <alignment horizontal="center" vertical="top"/>
    </xf>
    <xf numFmtId="0" fontId="6" fillId="0" borderId="0" xfId="0" applyFont="1" applyBorder="1" applyAlignment="1">
      <alignment horizontal="left"/>
    </xf>
    <xf numFmtId="0" fontId="11"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112</xdr:row>
      <xdr:rowOff>85725</xdr:rowOff>
    </xdr:from>
    <xdr:to>
      <xdr:col>3</xdr:col>
      <xdr:colOff>0</xdr:colOff>
      <xdr:row>112</xdr:row>
      <xdr:rowOff>85725</xdr:rowOff>
    </xdr:to>
    <xdr:sp>
      <xdr:nvSpPr>
        <xdr:cNvPr id="1" name="Line 1"/>
        <xdr:cNvSpPr>
          <a:spLocks/>
        </xdr:cNvSpPr>
      </xdr:nvSpPr>
      <xdr:spPr>
        <a:xfrm>
          <a:off x="6134100" y="2441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126</xdr:row>
      <xdr:rowOff>104775</xdr:rowOff>
    </xdr:from>
    <xdr:to>
      <xdr:col>3</xdr:col>
      <xdr:colOff>0</xdr:colOff>
      <xdr:row>126</xdr:row>
      <xdr:rowOff>104775</xdr:rowOff>
    </xdr:to>
    <xdr:sp>
      <xdr:nvSpPr>
        <xdr:cNvPr id="2" name="Line 3"/>
        <xdr:cNvSpPr>
          <a:spLocks/>
        </xdr:cNvSpPr>
      </xdr:nvSpPr>
      <xdr:spPr>
        <a:xfrm flipH="1">
          <a:off x="6134100" y="26698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3" name="Line 4"/>
        <xdr:cNvSpPr>
          <a:spLocks/>
        </xdr:cNvSpPr>
      </xdr:nvSpPr>
      <xdr:spPr>
        <a:xfrm flipV="1">
          <a:off x="6134100" y="2557462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E32"/>
  <sheetViews>
    <sheetView tabSelected="1" workbookViewId="0" topLeftCell="A1">
      <selection activeCell="H26" sqref="H26"/>
    </sheetView>
  </sheetViews>
  <sheetFormatPr defaultColWidth="9.140625" defaultRowHeight="12.75"/>
  <cols>
    <col min="1" max="1" width="53.28125" style="0" bestFit="1" customWidth="1"/>
    <col min="2" max="2" width="13.140625" style="5" customWidth="1"/>
    <col min="3" max="4" width="13.140625" style="0" customWidth="1"/>
    <col min="5" max="5" width="13.140625" style="74" customWidth="1"/>
    <col min="6" max="6" width="1.8515625" style="0" customWidth="1"/>
  </cols>
  <sheetData>
    <row r="1" spans="1:5" s="1" customFormat="1" ht="18">
      <c r="A1" s="56" t="s">
        <v>638</v>
      </c>
      <c r="B1" s="56"/>
      <c r="E1" s="73"/>
    </row>
    <row r="2" spans="1:5" s="1" customFormat="1" ht="12.75" customHeight="1">
      <c r="A2" s="2"/>
      <c r="B2" s="3"/>
      <c r="E2" s="73"/>
    </row>
    <row r="3" ht="12.75">
      <c r="A3" s="4"/>
    </row>
    <row r="4" spans="1:5" s="14" customFormat="1" ht="12.75">
      <c r="A4" s="44"/>
      <c r="B4" s="49" t="s">
        <v>639</v>
      </c>
      <c r="C4" s="49" t="s">
        <v>640</v>
      </c>
      <c r="D4" s="49" t="s">
        <v>630</v>
      </c>
      <c r="E4" s="75" t="s">
        <v>630</v>
      </c>
    </row>
    <row r="5" spans="2:5" s="14" customFormat="1" ht="15" customHeight="1">
      <c r="B5" s="48" t="s">
        <v>629</v>
      </c>
      <c r="C5" s="48" t="s">
        <v>629</v>
      </c>
      <c r="D5" s="48" t="s">
        <v>632</v>
      </c>
      <c r="E5" s="76" t="s">
        <v>632</v>
      </c>
    </row>
    <row r="6" spans="1:5" s="14" customFormat="1" ht="15" customHeight="1">
      <c r="A6" s="51"/>
      <c r="B6" s="55"/>
      <c r="C6" s="55"/>
      <c r="D6" s="40"/>
      <c r="E6" s="77"/>
    </row>
    <row r="7" spans="1:5" s="14" customFormat="1" ht="15" customHeight="1">
      <c r="A7" s="61" t="s">
        <v>641</v>
      </c>
      <c r="B7" s="33" t="s">
        <v>56</v>
      </c>
      <c r="C7" s="33" t="s">
        <v>56</v>
      </c>
      <c r="D7" s="47" t="s">
        <v>56</v>
      </c>
      <c r="E7" s="78" t="s">
        <v>422</v>
      </c>
    </row>
    <row r="8" spans="1:5" s="6" customFormat="1" ht="15" customHeight="1">
      <c r="A8" s="7"/>
      <c r="B8" s="8"/>
      <c r="C8" s="12"/>
      <c r="E8" s="79"/>
    </row>
    <row r="9" spans="1:5" s="6" customFormat="1" ht="12.75">
      <c r="A9" s="124" t="s">
        <v>642</v>
      </c>
      <c r="B9" s="125"/>
      <c r="C9" s="126"/>
      <c r="D9" s="127"/>
      <c r="E9" s="128"/>
    </row>
    <row r="10" spans="1:5" s="6" customFormat="1" ht="12.75">
      <c r="A10" s="124"/>
      <c r="B10" s="125"/>
      <c r="C10" s="126"/>
      <c r="D10" s="127"/>
      <c r="E10" s="128"/>
    </row>
    <row r="11" spans="1:5" s="6" customFormat="1" ht="12.75">
      <c r="A11" s="129" t="s">
        <v>643</v>
      </c>
      <c r="B11" s="130">
        <v>12</v>
      </c>
      <c r="C11" s="131">
        <f>B11</f>
        <v>12</v>
      </c>
      <c r="D11" s="132">
        <f>SUM(C11-B11)</f>
        <v>0</v>
      </c>
      <c r="E11" s="189">
        <f>+ROUND(+D11/B11*100,2)</f>
        <v>0</v>
      </c>
    </row>
    <row r="12" spans="1:5" s="6" customFormat="1" ht="12.75">
      <c r="A12" s="129"/>
      <c r="B12" s="130"/>
      <c r="C12" s="131"/>
      <c r="D12" s="132"/>
      <c r="E12" s="189"/>
    </row>
    <row r="13" spans="1:5" s="6" customFormat="1" ht="12.75">
      <c r="A13" s="129" t="s">
        <v>644</v>
      </c>
      <c r="B13" s="130">
        <v>15</v>
      </c>
      <c r="C13" s="131">
        <f>B13</f>
        <v>15</v>
      </c>
      <c r="D13" s="132">
        <f>SUM(C13-B13)</f>
        <v>0</v>
      </c>
      <c r="E13" s="189">
        <f>+ROUND(+D13/B13*100,2)</f>
        <v>0</v>
      </c>
    </row>
    <row r="14" spans="1:5" s="6" customFormat="1" ht="12.75">
      <c r="A14" s="129"/>
      <c r="B14" s="130"/>
      <c r="C14" s="131"/>
      <c r="D14" s="132"/>
      <c r="E14" s="189"/>
    </row>
    <row r="15" spans="1:5" s="6" customFormat="1" ht="12.75">
      <c r="A15" s="129" t="s">
        <v>645</v>
      </c>
      <c r="B15" s="130">
        <v>18</v>
      </c>
      <c r="C15" s="131">
        <f>B15</f>
        <v>18</v>
      </c>
      <c r="D15" s="132">
        <f>SUM(C15-B15)</f>
        <v>0</v>
      </c>
      <c r="E15" s="189">
        <f>+ROUND(+D15/B15*100,2)</f>
        <v>0</v>
      </c>
    </row>
    <row r="16" spans="1:5" s="6" customFormat="1" ht="12.75">
      <c r="A16" s="129"/>
      <c r="B16" s="130"/>
      <c r="C16" s="131"/>
      <c r="D16" s="132"/>
      <c r="E16" s="189"/>
    </row>
    <row r="17" spans="1:5" s="6" customFormat="1" ht="12.75">
      <c r="A17" s="133" t="s">
        <v>646</v>
      </c>
      <c r="B17" s="130">
        <v>204.34</v>
      </c>
      <c r="C17" s="131">
        <v>204.34</v>
      </c>
      <c r="D17" s="132">
        <f>SUM(C17-B17)</f>
        <v>0</v>
      </c>
      <c r="E17" s="189">
        <f>+ROUND(+D17/B17*100,2)</f>
        <v>0</v>
      </c>
    </row>
    <row r="18" spans="1:5" s="6" customFormat="1" ht="12.75">
      <c r="A18" s="133"/>
      <c r="B18" s="130"/>
      <c r="C18" s="131"/>
      <c r="D18" s="132"/>
      <c r="E18" s="189"/>
    </row>
    <row r="19" spans="1:5" s="6" customFormat="1" ht="12.75">
      <c r="A19" s="133" t="s">
        <v>647</v>
      </c>
      <c r="B19" s="130">
        <v>236.54</v>
      </c>
      <c r="C19" s="131">
        <v>236.54</v>
      </c>
      <c r="D19" s="132">
        <f>SUM(C19-B19)</f>
        <v>0</v>
      </c>
      <c r="E19" s="189">
        <f>+ROUND(+D19/B19*100,2)</f>
        <v>0</v>
      </c>
    </row>
    <row r="20" spans="1:5" s="6" customFormat="1" ht="12.75">
      <c r="A20" s="133"/>
      <c r="B20" s="130"/>
      <c r="C20" s="131"/>
      <c r="D20" s="132"/>
      <c r="E20" s="189"/>
    </row>
    <row r="21" spans="1:5" s="6" customFormat="1" ht="12.75">
      <c r="A21" s="133" t="s">
        <v>648</v>
      </c>
      <c r="B21" s="130">
        <v>266.66</v>
      </c>
      <c r="C21" s="131">
        <v>266.66</v>
      </c>
      <c r="D21" s="132">
        <f>SUM(C21-B21)</f>
        <v>0</v>
      </c>
      <c r="E21" s="189">
        <f>+ROUND(+D21/B21*100,2)</f>
        <v>0</v>
      </c>
    </row>
    <row r="22" spans="1:5" s="6" customFormat="1" ht="12.75">
      <c r="A22" s="133"/>
      <c r="B22" s="130"/>
      <c r="C22" s="131"/>
      <c r="D22" s="132"/>
      <c r="E22" s="189"/>
    </row>
    <row r="23" spans="1:5" s="6" customFormat="1" ht="12.75">
      <c r="A23" s="133" t="s">
        <v>649</v>
      </c>
      <c r="B23" s="130">
        <v>3</v>
      </c>
      <c r="C23" s="131">
        <f>B23</f>
        <v>3</v>
      </c>
      <c r="D23" s="132">
        <f>SUM(C23-B23)</f>
        <v>0</v>
      </c>
      <c r="E23" s="189">
        <f>+ROUND(+D23/B23*100,2)</f>
        <v>0</v>
      </c>
    </row>
    <row r="24" spans="1:5" s="6" customFormat="1" ht="12.75">
      <c r="A24" s="133"/>
      <c r="B24" s="130"/>
      <c r="C24" s="131"/>
      <c r="D24" s="132"/>
      <c r="E24" s="189"/>
    </row>
    <row r="25" spans="1:5" s="14" customFormat="1" ht="12.75">
      <c r="A25" s="133" t="s">
        <v>650</v>
      </c>
      <c r="B25" s="134">
        <v>5</v>
      </c>
      <c r="C25" s="131">
        <f>B25</f>
        <v>5</v>
      </c>
      <c r="D25" s="132">
        <f>SUM(C25-B25)</f>
        <v>0</v>
      </c>
      <c r="E25" s="189">
        <f>+ROUND(+D25/B25*100,2)</f>
        <v>0</v>
      </c>
    </row>
    <row r="26" spans="1:5" s="14" customFormat="1" ht="12.75">
      <c r="A26" s="133"/>
      <c r="B26" s="134"/>
      <c r="C26" s="135"/>
      <c r="D26" s="136"/>
      <c r="E26" s="190"/>
    </row>
    <row r="27" spans="1:5" s="14" customFormat="1" ht="12.75">
      <c r="A27" s="133" t="s">
        <v>651</v>
      </c>
      <c r="B27" s="134">
        <v>6</v>
      </c>
      <c r="C27" s="131">
        <f>B27</f>
        <v>6</v>
      </c>
      <c r="D27" s="132">
        <f>SUM(C27-B27)</f>
        <v>0</v>
      </c>
      <c r="E27" s="189">
        <f>+ROUND(+D27/B27*100,2)</f>
        <v>0</v>
      </c>
    </row>
    <row r="28" spans="1:5" s="14" customFormat="1" ht="12.75">
      <c r="A28" s="133"/>
      <c r="B28" s="134"/>
      <c r="C28" s="135"/>
      <c r="D28" s="136"/>
      <c r="E28" s="190"/>
    </row>
    <row r="29" spans="1:5" s="14" customFormat="1" ht="12.75">
      <c r="A29" s="133" t="s">
        <v>652</v>
      </c>
      <c r="B29" s="130">
        <v>160.38</v>
      </c>
      <c r="C29" s="131">
        <f>B29</f>
        <v>160.38</v>
      </c>
      <c r="D29" s="132">
        <f>SUM(C29-B29)</f>
        <v>0</v>
      </c>
      <c r="E29" s="189">
        <f>+ROUND(+D29/B29*100,2)</f>
        <v>0</v>
      </c>
    </row>
    <row r="30" spans="1:5" s="6" customFormat="1" ht="12.75">
      <c r="A30" s="16"/>
      <c r="B30" s="17"/>
      <c r="C30" s="10"/>
      <c r="D30" s="11"/>
      <c r="E30" s="81"/>
    </row>
    <row r="31" spans="1:5" s="6" customFormat="1" ht="12.75">
      <c r="A31" s="18"/>
      <c r="B31" s="19"/>
      <c r="E31" s="82"/>
    </row>
    <row r="32" spans="1:5" s="22" customFormat="1" ht="12.75">
      <c r="A32" s="20"/>
      <c r="B32" s="21"/>
      <c r="E32" s="83"/>
    </row>
    <row r="54" ht="6" customHeight="1"/>
    <row r="103" ht="4.5" customHeight="1"/>
  </sheetData>
  <printOptions/>
  <pageMargins left="0.75" right="0.75" top="1" bottom="1" header="0.5" footer="0.5"/>
  <pageSetup fitToHeight="1" fitToWidth="1" horizontalDpi="600" verticalDpi="600" orientation="portrait" paperSize="9" scale="81" r:id="rId1"/>
  <headerFooter alignWithMargins="0">
    <oddHeader>&amp;R&amp;12Appendix 7</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33"/>
  <sheetViews>
    <sheetView tabSelected="1" workbookViewId="0" topLeftCell="A1">
      <selection activeCell="H26" sqref="H26"/>
    </sheetView>
  </sheetViews>
  <sheetFormatPr defaultColWidth="9.140625" defaultRowHeight="12.75"/>
  <cols>
    <col min="1" max="1" width="53.28125" style="20" bestFit="1" customWidth="1"/>
    <col min="2" max="2" width="11.8515625" style="5" customWidth="1"/>
    <col min="3" max="4" width="11.8515625" style="20" customWidth="1"/>
    <col min="5" max="5" width="11.8515625" style="84" customWidth="1"/>
    <col min="6" max="6" width="2.28125" style="20" customWidth="1"/>
    <col min="7" max="16384" width="9.140625" style="20" customWidth="1"/>
  </cols>
  <sheetData>
    <row r="1" spans="1:2" ht="15.75">
      <c r="A1" s="56" t="s">
        <v>653</v>
      </c>
      <c r="B1" s="57"/>
    </row>
    <row r="2" spans="1:2" ht="12.75" customHeight="1">
      <c r="A2" s="58"/>
      <c r="B2" s="59"/>
    </row>
    <row r="3" ht="12.75">
      <c r="A3" s="60"/>
    </row>
    <row r="4" spans="1:5" s="25" customFormat="1" ht="12.75">
      <c r="A4" s="46"/>
      <c r="B4" s="49" t="s">
        <v>639</v>
      </c>
      <c r="C4" s="49" t="s">
        <v>640</v>
      </c>
      <c r="D4" s="49" t="s">
        <v>630</v>
      </c>
      <c r="E4" s="75" t="s">
        <v>630</v>
      </c>
    </row>
    <row r="5" spans="2:5" s="25" customFormat="1" ht="15" customHeight="1">
      <c r="B5" s="48" t="s">
        <v>629</v>
      </c>
      <c r="C5" s="48" t="s">
        <v>629</v>
      </c>
      <c r="D5" s="48" t="s">
        <v>632</v>
      </c>
      <c r="E5" s="76" t="s">
        <v>632</v>
      </c>
    </row>
    <row r="6" spans="1:5" s="25" customFormat="1" ht="15" customHeight="1">
      <c r="A6" s="64"/>
      <c r="B6" s="55"/>
      <c r="C6" s="55"/>
      <c r="D6" s="53"/>
      <c r="E6" s="77"/>
    </row>
    <row r="7" spans="1:5" s="25" customFormat="1" ht="15" customHeight="1">
      <c r="A7" s="61" t="s">
        <v>641</v>
      </c>
      <c r="B7" s="33" t="s">
        <v>56</v>
      </c>
      <c r="C7" s="33" t="s">
        <v>56</v>
      </c>
      <c r="D7" s="54" t="s">
        <v>56</v>
      </c>
      <c r="E7" s="78" t="s">
        <v>422</v>
      </c>
    </row>
    <row r="8" spans="1:5" s="25" customFormat="1" ht="15" customHeight="1">
      <c r="A8" s="23"/>
      <c r="B8" s="8"/>
      <c r="C8" s="24"/>
      <c r="D8" s="62"/>
      <c r="E8" s="85"/>
    </row>
    <row r="9" spans="1:5" s="25" customFormat="1" ht="12.75">
      <c r="A9" s="124" t="s">
        <v>654</v>
      </c>
      <c r="B9" s="125"/>
      <c r="C9" s="163"/>
      <c r="D9" s="164"/>
      <c r="E9" s="140"/>
    </row>
    <row r="10" spans="1:5" s="25" customFormat="1" ht="12.75">
      <c r="A10" s="119" t="s">
        <v>655</v>
      </c>
      <c r="B10" s="130">
        <v>11.8</v>
      </c>
      <c r="C10" s="130">
        <v>11.8</v>
      </c>
      <c r="D10" s="143">
        <f>SUM(C10-B10)</f>
        <v>0</v>
      </c>
      <c r="E10" s="189">
        <f>+ROUND(+D10/B10*100,2)</f>
        <v>0</v>
      </c>
    </row>
    <row r="11" spans="1:5" s="25" customFormat="1" ht="12.75">
      <c r="A11" s="119" t="s">
        <v>656</v>
      </c>
      <c r="B11" s="130">
        <v>3.55</v>
      </c>
      <c r="C11" s="130">
        <v>3.55</v>
      </c>
      <c r="D11" s="143">
        <f aca="true" t="shared" si="0" ref="D11:D16">SUM(C11-B11)</f>
        <v>0</v>
      </c>
      <c r="E11" s="189">
        <f aca="true" t="shared" si="1" ref="E11:E16">+ROUND(+D11/B11*100,2)</f>
        <v>0</v>
      </c>
    </row>
    <row r="12" spans="1:5" s="25" customFormat="1" ht="12.75">
      <c r="A12" s="119" t="s">
        <v>657</v>
      </c>
      <c r="B12" s="130">
        <v>11.8</v>
      </c>
      <c r="C12" s="130">
        <v>11.8</v>
      </c>
      <c r="D12" s="143">
        <f t="shared" si="0"/>
        <v>0</v>
      </c>
      <c r="E12" s="189">
        <f t="shared" si="1"/>
        <v>0</v>
      </c>
    </row>
    <row r="13" spans="1:5" s="25" customFormat="1" ht="12.75">
      <c r="A13" s="119" t="s">
        <v>658</v>
      </c>
      <c r="B13" s="130">
        <v>-10.02</v>
      </c>
      <c r="C13" s="130">
        <v>-10.02</v>
      </c>
      <c r="D13" s="143">
        <f>SUM(C13-B13)</f>
        <v>0</v>
      </c>
      <c r="E13" s="189">
        <f>+ROUND(+D13/B13*100,2)</f>
        <v>0</v>
      </c>
    </row>
    <row r="14" spans="1:5" s="25" customFormat="1" ht="12.75">
      <c r="A14" s="119" t="s">
        <v>659</v>
      </c>
      <c r="B14" s="130">
        <v>-10.02</v>
      </c>
      <c r="C14" s="130">
        <v>-10.02</v>
      </c>
      <c r="D14" s="143">
        <f>SUM(C14-B14)</f>
        <v>0</v>
      </c>
      <c r="E14" s="189">
        <f>+ROUND(+D14/B14*100,2)</f>
        <v>0</v>
      </c>
    </row>
    <row r="15" spans="1:5" s="25" customFormat="1" ht="12.75">
      <c r="A15" s="28" t="s">
        <v>660</v>
      </c>
      <c r="B15" s="130">
        <v>-10.02</v>
      </c>
      <c r="C15" s="130">
        <v>-10.02</v>
      </c>
      <c r="D15" s="143">
        <f>SUM(C15-B15)</f>
        <v>0</v>
      </c>
      <c r="E15" s="189">
        <f>+ROUND(+D15/B15*100,2)</f>
        <v>0</v>
      </c>
    </row>
    <row r="16" spans="1:5" s="25" customFormat="1" ht="12.75">
      <c r="A16" s="119" t="s">
        <v>661</v>
      </c>
      <c r="B16" s="130">
        <v>142.46</v>
      </c>
      <c r="C16" s="130">
        <v>142.46</v>
      </c>
      <c r="D16" s="143">
        <f t="shared" si="0"/>
        <v>0</v>
      </c>
      <c r="E16" s="189">
        <f t="shared" si="1"/>
        <v>0</v>
      </c>
    </row>
    <row r="17" spans="1:5" s="25" customFormat="1" ht="12.75">
      <c r="A17" s="124"/>
      <c r="B17" s="130"/>
      <c r="C17" s="130"/>
      <c r="D17" s="144"/>
      <c r="E17" s="191"/>
    </row>
    <row r="18" spans="1:5" s="25" customFormat="1" ht="12.75">
      <c r="A18" s="124" t="s">
        <v>662</v>
      </c>
      <c r="B18" s="130"/>
      <c r="C18" s="130"/>
      <c r="D18" s="144"/>
      <c r="E18" s="191"/>
    </row>
    <row r="19" spans="1:5" s="25" customFormat="1" ht="12.75">
      <c r="A19" s="119" t="s">
        <v>663</v>
      </c>
      <c r="B19" s="130">
        <v>3</v>
      </c>
      <c r="C19" s="130">
        <v>3</v>
      </c>
      <c r="D19" s="143">
        <f>SUM(C19-B19)</f>
        <v>0</v>
      </c>
      <c r="E19" s="189">
        <f>+ROUND(+D19/B19*100,2)</f>
        <v>0</v>
      </c>
    </row>
    <row r="20" spans="1:5" s="25" customFormat="1" ht="12.75">
      <c r="A20" s="119" t="s">
        <v>664</v>
      </c>
      <c r="B20" s="130">
        <v>5</v>
      </c>
      <c r="C20" s="130">
        <v>5</v>
      </c>
      <c r="D20" s="143">
        <f>SUM(C20-B20)</f>
        <v>0</v>
      </c>
      <c r="E20" s="189">
        <f>+ROUND(+D20/B20*100,2)</f>
        <v>0</v>
      </c>
    </row>
    <row r="21" spans="1:5" s="36" customFormat="1" ht="12.75">
      <c r="A21" s="119" t="s">
        <v>665</v>
      </c>
      <c r="B21" s="134">
        <v>10</v>
      </c>
      <c r="C21" s="134">
        <v>10</v>
      </c>
      <c r="D21" s="143">
        <f>SUM(C21-B21)</f>
        <v>0</v>
      </c>
      <c r="E21" s="189">
        <f>+ROUND(+D21/B21*100,2)</f>
        <v>0</v>
      </c>
    </row>
    <row r="22" spans="1:5" s="36" customFormat="1" ht="12.75">
      <c r="A22" s="28"/>
      <c r="B22" s="134"/>
      <c r="C22" s="134"/>
      <c r="D22" s="147"/>
      <c r="E22" s="192"/>
    </row>
    <row r="23" spans="1:5" s="25" customFormat="1" ht="12.75">
      <c r="A23" s="137" t="s">
        <v>666</v>
      </c>
      <c r="B23" s="130"/>
      <c r="C23" s="130"/>
      <c r="D23" s="144"/>
      <c r="E23" s="191"/>
    </row>
    <row r="24" spans="1:5" s="25" customFormat="1" ht="12.75">
      <c r="A24" s="119"/>
      <c r="B24" s="130"/>
      <c r="C24" s="130"/>
      <c r="D24" s="144"/>
      <c r="E24" s="191"/>
    </row>
    <row r="25" spans="1:5" s="25" customFormat="1" ht="12.75">
      <c r="A25" s="150" t="s">
        <v>654</v>
      </c>
      <c r="B25" s="130"/>
      <c r="C25" s="130"/>
      <c r="D25" s="144"/>
      <c r="E25" s="191"/>
    </row>
    <row r="26" spans="1:5" s="25" customFormat="1" ht="12.75">
      <c r="A26" s="119" t="s">
        <v>667</v>
      </c>
      <c r="B26" s="130">
        <v>11.8</v>
      </c>
      <c r="C26" s="130">
        <v>11.8</v>
      </c>
      <c r="D26" s="143">
        <f>SUM(C26-B26)</f>
        <v>0</v>
      </c>
      <c r="E26" s="189">
        <f>+ROUND(+D26/B26*100,2)</f>
        <v>0</v>
      </c>
    </row>
    <row r="27" spans="1:5" s="25" customFormat="1" ht="12.75">
      <c r="A27" s="119" t="s">
        <v>668</v>
      </c>
      <c r="B27" s="130">
        <v>11.8</v>
      </c>
      <c r="C27" s="130">
        <v>11.8</v>
      </c>
      <c r="D27" s="143">
        <f>SUM(C27-B27)</f>
        <v>0</v>
      </c>
      <c r="E27" s="189">
        <f>+ROUND(+D27/B27*100,2)</f>
        <v>0</v>
      </c>
    </row>
    <row r="28" spans="1:5" s="25" customFormat="1" ht="12.75">
      <c r="A28" s="119"/>
      <c r="B28" s="130"/>
      <c r="C28" s="130"/>
      <c r="D28" s="144"/>
      <c r="E28" s="191"/>
    </row>
    <row r="29" spans="1:5" s="25" customFormat="1" ht="12.75">
      <c r="A29" s="124" t="s">
        <v>662</v>
      </c>
      <c r="B29" s="134"/>
      <c r="C29" s="130"/>
      <c r="D29" s="144"/>
      <c r="E29" s="191"/>
    </row>
    <row r="30" spans="1:5" s="25" customFormat="1" ht="12.75">
      <c r="A30" s="119" t="s">
        <v>669</v>
      </c>
      <c r="B30" s="134">
        <v>14.9</v>
      </c>
      <c r="C30" s="130">
        <v>14.9</v>
      </c>
      <c r="D30" s="143">
        <f>SUM(C30-B30)</f>
        <v>0</v>
      </c>
      <c r="E30" s="189">
        <f>+ROUND(+D30/B30*100,2)</f>
        <v>0</v>
      </c>
    </row>
    <row r="31" spans="1:5" s="25" customFormat="1" ht="12.75">
      <c r="A31" s="119" t="s">
        <v>670</v>
      </c>
      <c r="B31" s="130">
        <v>14.9</v>
      </c>
      <c r="C31" s="134">
        <v>14.9</v>
      </c>
      <c r="D31" s="143">
        <f>SUM(C31-B31)</f>
        <v>0</v>
      </c>
      <c r="E31" s="189">
        <f>+ROUND(+D31/B31*100,2)</f>
        <v>0</v>
      </c>
    </row>
    <row r="32" spans="1:5" s="25" customFormat="1" ht="12.75">
      <c r="A32" s="45"/>
      <c r="B32" s="17"/>
      <c r="C32" s="27"/>
      <c r="D32" s="63"/>
      <c r="E32" s="87"/>
    </row>
    <row r="33" spans="1:5" s="25" customFormat="1" ht="12.75">
      <c r="A33" s="18"/>
      <c r="B33" s="19"/>
      <c r="E33" s="88"/>
    </row>
    <row r="61" ht="6" customHeight="1"/>
    <row r="110" ht="4.5" customHeight="1"/>
  </sheetData>
  <printOptions/>
  <pageMargins left="0.75" right="0.75" top="1" bottom="1" header="0.5" footer="0.5"/>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E341"/>
  <sheetViews>
    <sheetView tabSelected="1" workbookViewId="0" topLeftCell="A40">
      <selection activeCell="H26" sqref="H26"/>
    </sheetView>
  </sheetViews>
  <sheetFormatPr defaultColWidth="9.140625" defaultRowHeight="12.75"/>
  <cols>
    <col min="1" max="1" width="61.140625" style="25" customWidth="1"/>
    <col min="2" max="2" width="15.00390625" style="19" customWidth="1"/>
    <col min="3" max="3" width="15.8515625" style="25" customWidth="1"/>
    <col min="4" max="4" width="12.8515625" style="25" customWidth="1"/>
    <col min="5" max="5" width="12.8515625" style="88" customWidth="1"/>
    <col min="6" max="6" width="2.421875" style="25" customWidth="1"/>
    <col min="7" max="16384" width="9.140625" style="25" customWidth="1"/>
  </cols>
  <sheetData>
    <row r="1" spans="1:2" ht="15.75">
      <c r="A1" s="218" t="s">
        <v>671</v>
      </c>
      <c r="B1" s="218"/>
    </row>
    <row r="2" spans="1:2" ht="12.75">
      <c r="A2" s="66"/>
      <c r="B2" s="67"/>
    </row>
    <row r="3" ht="12.75">
      <c r="A3" s="68"/>
    </row>
    <row r="4" spans="1:5" ht="12.75">
      <c r="A4" s="46"/>
      <c r="B4" s="49" t="s">
        <v>639</v>
      </c>
      <c r="C4" s="49" t="s">
        <v>640</v>
      </c>
      <c r="D4" s="49" t="s">
        <v>630</v>
      </c>
      <c r="E4" s="75" t="s">
        <v>630</v>
      </c>
    </row>
    <row r="5" spans="2:5" ht="12.75">
      <c r="B5" s="48" t="s">
        <v>629</v>
      </c>
      <c r="C5" s="48" t="s">
        <v>629</v>
      </c>
      <c r="D5" s="48" t="s">
        <v>632</v>
      </c>
      <c r="E5" s="76" t="s">
        <v>632</v>
      </c>
    </row>
    <row r="6" spans="1:5" ht="12.75">
      <c r="A6" s="64"/>
      <c r="B6" s="55"/>
      <c r="C6" s="52"/>
      <c r="D6" s="41"/>
      <c r="E6" s="89"/>
    </row>
    <row r="7" spans="1:5" ht="12.75">
      <c r="A7" s="72" t="s">
        <v>672</v>
      </c>
      <c r="B7" s="33" t="s">
        <v>56</v>
      </c>
      <c r="C7" s="47" t="s">
        <v>56</v>
      </c>
      <c r="D7" s="33" t="s">
        <v>56</v>
      </c>
      <c r="E7" s="90" t="s">
        <v>422</v>
      </c>
    </row>
    <row r="8" spans="1:5" ht="12.75">
      <c r="A8" s="23"/>
      <c r="B8" s="8"/>
      <c r="C8" s="9"/>
      <c r="D8" s="24"/>
      <c r="E8" s="91"/>
    </row>
    <row r="9" spans="1:5" ht="12.75">
      <c r="A9" s="137" t="s">
        <v>666</v>
      </c>
      <c r="B9" s="138"/>
      <c r="C9" s="139"/>
      <c r="D9" s="140"/>
      <c r="E9" s="141"/>
    </row>
    <row r="10" spans="1:5" ht="12.75">
      <c r="A10" s="119"/>
      <c r="B10" s="138"/>
      <c r="C10" s="139"/>
      <c r="D10" s="140"/>
      <c r="E10" s="141"/>
    </row>
    <row r="11" spans="1:5" ht="12.75">
      <c r="A11" s="124" t="s">
        <v>673</v>
      </c>
      <c r="B11" s="130"/>
      <c r="C11" s="139"/>
      <c r="D11" s="140"/>
      <c r="E11" s="141"/>
    </row>
    <row r="12" spans="1:5" ht="12.75">
      <c r="A12" s="124"/>
      <c r="B12" s="130"/>
      <c r="C12" s="139"/>
      <c r="D12" s="140"/>
      <c r="E12" s="141"/>
    </row>
    <row r="13" spans="1:5" ht="12.75">
      <c r="A13" s="124" t="s">
        <v>674</v>
      </c>
      <c r="B13" s="130"/>
      <c r="C13" s="142"/>
      <c r="D13" s="140"/>
      <c r="E13" s="141"/>
    </row>
    <row r="14" spans="1:5" ht="12.75">
      <c r="A14" s="119" t="s">
        <v>675</v>
      </c>
      <c r="B14" s="130">
        <v>335</v>
      </c>
      <c r="C14" s="142">
        <v>335</v>
      </c>
      <c r="D14" s="131">
        <f>SUM(C14-B14)</f>
        <v>0</v>
      </c>
      <c r="E14" s="193">
        <f>+ROUND(+D14/B14*100,2)</f>
        <v>0</v>
      </c>
    </row>
    <row r="15" spans="1:5" ht="25.5">
      <c r="A15" s="28" t="s">
        <v>676</v>
      </c>
      <c r="B15" s="130">
        <v>8285</v>
      </c>
      <c r="C15" s="142">
        <v>8285</v>
      </c>
      <c r="D15" s="131">
        <f>SUM(C15-B15)</f>
        <v>0</v>
      </c>
      <c r="E15" s="193">
        <f>+ROUND(+D15/B15*100,2)</f>
        <v>0</v>
      </c>
    </row>
    <row r="16" spans="1:5" ht="12.75">
      <c r="A16" s="119" t="s">
        <v>677</v>
      </c>
      <c r="B16" s="130">
        <v>335</v>
      </c>
      <c r="C16" s="142">
        <v>335</v>
      </c>
      <c r="D16" s="131">
        <f>SUM(C16-B16)</f>
        <v>0</v>
      </c>
      <c r="E16" s="193">
        <f>+ROUND(+D16/B16*100,2)</f>
        <v>0</v>
      </c>
    </row>
    <row r="17" spans="1:5" ht="12.75">
      <c r="A17" s="119" t="s">
        <v>678</v>
      </c>
      <c r="B17" s="130">
        <v>16565</v>
      </c>
      <c r="C17" s="142">
        <v>16565</v>
      </c>
      <c r="D17" s="131">
        <f>SUM(C17-B17)</f>
        <v>0</v>
      </c>
      <c r="E17" s="193">
        <f>+ROUND(+D17/B17*100,2)</f>
        <v>0</v>
      </c>
    </row>
    <row r="18" spans="1:5" ht="12.75">
      <c r="A18" s="28"/>
      <c r="B18" s="130"/>
      <c r="C18" s="142"/>
      <c r="D18" s="130"/>
      <c r="E18" s="194"/>
    </row>
    <row r="19" spans="1:5" ht="25.5">
      <c r="A19" s="145" t="s">
        <v>679</v>
      </c>
      <c r="B19" s="130"/>
      <c r="C19" s="142"/>
      <c r="D19" s="130"/>
      <c r="E19" s="194"/>
    </row>
    <row r="20" spans="1:5" ht="12.75">
      <c r="A20" s="119" t="s">
        <v>675</v>
      </c>
      <c r="B20" s="130">
        <v>335</v>
      </c>
      <c r="C20" s="142">
        <v>335</v>
      </c>
      <c r="D20" s="131">
        <f>SUM(C20-B20)</f>
        <v>0</v>
      </c>
      <c r="E20" s="193">
        <f>+ROUND(+D20/B20*100,2)</f>
        <v>0</v>
      </c>
    </row>
    <row r="21" spans="1:5" ht="25.5">
      <c r="A21" s="28" t="s">
        <v>680</v>
      </c>
      <c r="B21" s="130">
        <v>8285</v>
      </c>
      <c r="C21" s="142">
        <v>8285</v>
      </c>
      <c r="D21" s="131">
        <f>SUM(C21-B21)</f>
        <v>0</v>
      </c>
      <c r="E21" s="193">
        <f>+ROUND(+D21/B21*100,2)</f>
        <v>0</v>
      </c>
    </row>
    <row r="22" spans="1:5" ht="12.75">
      <c r="A22" s="119" t="s">
        <v>681</v>
      </c>
      <c r="B22" s="130"/>
      <c r="C22" s="142"/>
      <c r="D22" s="130"/>
      <c r="E22" s="194"/>
    </row>
    <row r="23" spans="1:5" ht="12.75">
      <c r="A23" s="119" t="s">
        <v>682</v>
      </c>
      <c r="B23" s="130">
        <v>170</v>
      </c>
      <c r="C23" s="142">
        <v>170</v>
      </c>
      <c r="D23" s="131">
        <f>SUM(C23-B23)</f>
        <v>0</v>
      </c>
      <c r="E23" s="193">
        <f>+ROUND(+D23/B23*100,2)</f>
        <v>0</v>
      </c>
    </row>
    <row r="24" spans="1:5" ht="12.75">
      <c r="A24" s="119" t="s">
        <v>683</v>
      </c>
      <c r="B24" s="130">
        <v>170</v>
      </c>
      <c r="C24" s="142">
        <v>170</v>
      </c>
      <c r="D24" s="131">
        <f>SUM(C24-B24)</f>
        <v>0</v>
      </c>
      <c r="E24" s="193">
        <f>+ROUND(+D24/B24*100,2)</f>
        <v>0</v>
      </c>
    </row>
    <row r="25" spans="1:5" ht="12.75">
      <c r="A25" s="119" t="s">
        <v>684</v>
      </c>
      <c r="B25" s="130">
        <v>335</v>
      </c>
      <c r="C25" s="142">
        <v>335</v>
      </c>
      <c r="D25" s="131">
        <f>SUM(C25-B25)</f>
        <v>0</v>
      </c>
      <c r="E25" s="193">
        <f>+ROUND(+D25/B25*100,2)</f>
        <v>0</v>
      </c>
    </row>
    <row r="26" spans="1:5" ht="25.5">
      <c r="A26" s="28" t="s">
        <v>685</v>
      </c>
      <c r="B26" s="130">
        <v>335</v>
      </c>
      <c r="C26" s="142">
        <v>335</v>
      </c>
      <c r="D26" s="131">
        <f>SUM(C26-B26)</f>
        <v>0</v>
      </c>
      <c r="E26" s="193">
        <f>+ROUND(+D26/B26*100,2)</f>
        <v>0</v>
      </c>
    </row>
    <row r="27" spans="1:5" ht="25.5">
      <c r="A27" s="28" t="s">
        <v>686</v>
      </c>
      <c r="B27" s="130">
        <v>16565</v>
      </c>
      <c r="C27" s="142">
        <v>16565</v>
      </c>
      <c r="D27" s="131">
        <f>SUM(C27-B27)</f>
        <v>0</v>
      </c>
      <c r="E27" s="193">
        <f>+ROUND(+D27/B27*100,2)</f>
        <v>0</v>
      </c>
    </row>
    <row r="28" spans="1:5" s="36" customFormat="1" ht="12.75">
      <c r="A28" s="119"/>
      <c r="B28" s="134"/>
      <c r="C28" s="146"/>
      <c r="D28" s="134"/>
      <c r="E28" s="195"/>
    </row>
    <row r="29" spans="1:5" s="36" customFormat="1" ht="12.75">
      <c r="A29" s="145" t="s">
        <v>687</v>
      </c>
      <c r="B29" s="134"/>
      <c r="C29" s="146"/>
      <c r="D29" s="134"/>
      <c r="E29" s="195"/>
    </row>
    <row r="30" spans="1:5" s="36" customFormat="1" ht="12.75">
      <c r="A30" s="148" t="s">
        <v>688</v>
      </c>
      <c r="B30" s="134">
        <v>335</v>
      </c>
      <c r="C30" s="146">
        <v>335</v>
      </c>
      <c r="D30" s="131">
        <f>SUM(C30-B30)</f>
        <v>0</v>
      </c>
      <c r="E30" s="193">
        <f>+ROUND(+D30/B30*100,2)</f>
        <v>0</v>
      </c>
    </row>
    <row r="31" spans="1:5" s="36" customFormat="1" ht="25.5">
      <c r="A31" s="35" t="s">
        <v>689</v>
      </c>
      <c r="B31" s="134">
        <v>16565</v>
      </c>
      <c r="C31" s="146">
        <v>16565</v>
      </c>
      <c r="D31" s="131">
        <f>SUM(C31-B31)</f>
        <v>0</v>
      </c>
      <c r="E31" s="193">
        <f>+ROUND(+D31/B31*100,2)</f>
        <v>0</v>
      </c>
    </row>
    <row r="32" spans="1:5" s="36" customFormat="1" ht="12.75">
      <c r="A32" s="124"/>
      <c r="B32" s="130"/>
      <c r="C32" s="142"/>
      <c r="D32" s="134"/>
      <c r="E32" s="195"/>
    </row>
    <row r="33" spans="1:5" s="36" customFormat="1" ht="12.75">
      <c r="A33" s="124" t="s">
        <v>690</v>
      </c>
      <c r="B33" s="130"/>
      <c r="C33" s="142"/>
      <c r="D33" s="134"/>
      <c r="E33" s="195"/>
    </row>
    <row r="34" spans="1:5" s="36" customFormat="1" ht="12.75">
      <c r="A34" s="119" t="s">
        <v>691</v>
      </c>
      <c r="B34" s="130">
        <v>150</v>
      </c>
      <c r="C34" s="142">
        <v>150</v>
      </c>
      <c r="D34" s="131">
        <f>SUM(C34-B34)</f>
        <v>0</v>
      </c>
      <c r="E34" s="193">
        <f>+ROUND(+D34/B34*100,2)</f>
        <v>0</v>
      </c>
    </row>
    <row r="35" spans="1:5" ht="12.75">
      <c r="A35" s="119" t="s">
        <v>692</v>
      </c>
      <c r="B35" s="130">
        <v>295</v>
      </c>
      <c r="C35" s="142">
        <v>295</v>
      </c>
      <c r="D35" s="131">
        <f>SUM(C35-B35)</f>
        <v>0</v>
      </c>
      <c r="E35" s="193">
        <f>+ROUND(+D35/B35*100,2)</f>
        <v>0</v>
      </c>
    </row>
    <row r="36" spans="1:5" ht="12.75">
      <c r="A36" s="119"/>
      <c r="B36" s="130"/>
      <c r="C36" s="142"/>
      <c r="D36" s="130"/>
      <c r="E36" s="194"/>
    </row>
    <row r="37" spans="1:5" ht="12.75">
      <c r="A37" s="124" t="s">
        <v>693</v>
      </c>
      <c r="B37" s="130"/>
      <c r="C37" s="142"/>
      <c r="D37" s="130"/>
      <c r="E37" s="194"/>
    </row>
    <row r="38" spans="1:5" ht="25.5">
      <c r="A38" s="28" t="s">
        <v>694</v>
      </c>
      <c r="B38" s="130">
        <v>150</v>
      </c>
      <c r="C38" s="142">
        <v>150</v>
      </c>
      <c r="D38" s="131">
        <f>SUM(C38-B38)</f>
        <v>0</v>
      </c>
      <c r="E38" s="193">
        <f>+ROUND(+D38/B38*100,2)</f>
        <v>0</v>
      </c>
    </row>
    <row r="39" spans="1:5" ht="12.75">
      <c r="A39" s="28" t="s">
        <v>695</v>
      </c>
      <c r="B39" s="130">
        <v>170</v>
      </c>
      <c r="C39" s="142">
        <v>170</v>
      </c>
      <c r="D39" s="131">
        <f>SUM(C39-B39)</f>
        <v>0</v>
      </c>
      <c r="E39" s="193">
        <f>+ROUND(+D39/B39*100,2)</f>
        <v>0</v>
      </c>
    </row>
    <row r="40" spans="1:5" ht="12.75">
      <c r="A40" s="119"/>
      <c r="B40" s="130"/>
      <c r="C40" s="142"/>
      <c r="D40" s="130"/>
      <c r="E40" s="194"/>
    </row>
    <row r="41" spans="1:5" ht="12.75">
      <c r="A41" s="124" t="s">
        <v>696</v>
      </c>
      <c r="B41" s="130"/>
      <c r="C41" s="142"/>
      <c r="D41" s="130"/>
      <c r="E41" s="194"/>
    </row>
    <row r="42" spans="1:5" ht="12.75">
      <c r="A42" s="119"/>
      <c r="B42" s="130"/>
      <c r="C42" s="142"/>
      <c r="D42" s="130"/>
      <c r="E42" s="194"/>
    </row>
    <row r="43" spans="1:5" ht="12.75">
      <c r="A43" s="124" t="s">
        <v>697</v>
      </c>
      <c r="B43" s="130"/>
      <c r="C43" s="142"/>
      <c r="D43" s="130"/>
      <c r="E43" s="194"/>
    </row>
    <row r="44" spans="1:5" ht="25.5">
      <c r="A44" s="28" t="s">
        <v>698</v>
      </c>
      <c r="B44" s="130">
        <v>335</v>
      </c>
      <c r="C44" s="142">
        <v>335</v>
      </c>
      <c r="D44" s="131">
        <f>SUM(C44-B44)</f>
        <v>0</v>
      </c>
      <c r="E44" s="193">
        <f>+ROUND(+D44/B44*100,2)</f>
        <v>0</v>
      </c>
    </row>
    <row r="45" spans="1:5" ht="25.5">
      <c r="A45" s="28" t="s">
        <v>699</v>
      </c>
      <c r="B45" s="130">
        <v>16565</v>
      </c>
      <c r="C45" s="142">
        <v>16565</v>
      </c>
      <c r="D45" s="131">
        <f>SUM(C45-B45)</f>
        <v>0</v>
      </c>
      <c r="E45" s="193">
        <f>+ROUND(+D45/B45*100,2)</f>
        <v>0</v>
      </c>
    </row>
    <row r="46" spans="1:5" ht="12.75">
      <c r="A46" s="119"/>
      <c r="B46" s="130"/>
      <c r="C46" s="142"/>
      <c r="D46" s="130"/>
      <c r="E46" s="194"/>
    </row>
    <row r="47" spans="1:5" ht="25.5">
      <c r="A47" s="28" t="s">
        <v>700</v>
      </c>
      <c r="B47" s="130">
        <v>335</v>
      </c>
      <c r="C47" s="142">
        <v>335</v>
      </c>
      <c r="D47" s="131">
        <f>SUM(C47-B47)</f>
        <v>0</v>
      </c>
      <c r="E47" s="193">
        <f>+ROUND(+D47/B47*100,2)</f>
        <v>0</v>
      </c>
    </row>
    <row r="48" spans="1:5" ht="25.5">
      <c r="A48" s="28" t="s">
        <v>701</v>
      </c>
      <c r="B48" s="130">
        <v>16565</v>
      </c>
      <c r="C48" s="142">
        <v>16565</v>
      </c>
      <c r="D48" s="131">
        <f>SUM(C48-B48)</f>
        <v>0</v>
      </c>
      <c r="E48" s="193">
        <f>+ROUND(+D48/B48*100,2)</f>
        <v>0</v>
      </c>
    </row>
    <row r="49" spans="1:5" ht="12.75">
      <c r="A49" s="119"/>
      <c r="B49" s="130"/>
      <c r="C49" s="142"/>
      <c r="D49" s="130"/>
      <c r="E49" s="194"/>
    </row>
    <row r="50" spans="1:5" ht="25.5">
      <c r="A50" s="145" t="s">
        <v>702</v>
      </c>
      <c r="B50" s="130"/>
      <c r="C50" s="142"/>
      <c r="D50" s="130"/>
      <c r="E50" s="194"/>
    </row>
    <row r="51" spans="1:5" ht="12.75">
      <c r="A51" s="119" t="s">
        <v>703</v>
      </c>
      <c r="B51" s="130">
        <v>170</v>
      </c>
      <c r="C51" s="142">
        <v>170</v>
      </c>
      <c r="D51" s="131">
        <f>SUM(C51-B51)</f>
        <v>0</v>
      </c>
      <c r="E51" s="193">
        <f>+ROUND(+D51/B51*100,2)</f>
        <v>0</v>
      </c>
    </row>
    <row r="52" spans="1:5" ht="25.5">
      <c r="A52" s="28" t="s">
        <v>704</v>
      </c>
      <c r="B52" s="130">
        <v>25315</v>
      </c>
      <c r="C52" s="142">
        <v>25315</v>
      </c>
      <c r="D52" s="131">
        <f>SUM(C52-B52)</f>
        <v>0</v>
      </c>
      <c r="E52" s="193">
        <f>+ROUND(+D52/B52*100,2)</f>
        <v>0</v>
      </c>
    </row>
    <row r="53" spans="1:5" ht="12.75">
      <c r="A53" s="119"/>
      <c r="B53" s="130"/>
      <c r="C53" s="142"/>
      <c r="D53" s="130"/>
      <c r="E53" s="194"/>
    </row>
    <row r="54" spans="1:5" ht="12.75">
      <c r="A54" s="124" t="s">
        <v>705</v>
      </c>
      <c r="B54" s="130">
        <v>335</v>
      </c>
      <c r="C54" s="142">
        <v>335</v>
      </c>
      <c r="D54" s="131">
        <f>SUM(C54-B54)</f>
        <v>0</v>
      </c>
      <c r="E54" s="193">
        <f>+ROUND(+D54/B54*100,2)</f>
        <v>0</v>
      </c>
    </row>
    <row r="55" spans="1:5" ht="12.75">
      <c r="A55" s="119"/>
      <c r="B55" s="130"/>
      <c r="C55" s="142"/>
      <c r="D55" s="130"/>
      <c r="E55" s="194"/>
    </row>
    <row r="56" spans="1:5" ht="12.75">
      <c r="A56" s="145" t="s">
        <v>706</v>
      </c>
      <c r="B56" s="130" t="s">
        <v>707</v>
      </c>
      <c r="C56" s="142" t="s">
        <v>707</v>
      </c>
      <c r="D56" s="130"/>
      <c r="E56" s="194"/>
    </row>
    <row r="57" spans="1:5" ht="12.75">
      <c r="A57" s="145"/>
      <c r="B57" s="130"/>
      <c r="C57" s="142"/>
      <c r="D57" s="130"/>
      <c r="E57" s="194"/>
    </row>
    <row r="58" spans="1:5" ht="12.75">
      <c r="A58" s="145" t="s">
        <v>708</v>
      </c>
      <c r="B58" s="130" t="s">
        <v>707</v>
      </c>
      <c r="C58" s="142" t="s">
        <v>707</v>
      </c>
      <c r="D58" s="130"/>
      <c r="E58" s="194"/>
    </row>
    <row r="59" spans="1:5" ht="12.75">
      <c r="A59" s="145"/>
      <c r="B59" s="130"/>
      <c r="C59" s="142"/>
      <c r="D59" s="130"/>
      <c r="E59" s="194"/>
    </row>
    <row r="60" spans="1:5" ht="25.5">
      <c r="A60" s="145" t="s">
        <v>709</v>
      </c>
      <c r="B60" s="130" t="s">
        <v>707</v>
      </c>
      <c r="C60" s="142" t="s">
        <v>707</v>
      </c>
      <c r="D60" s="130"/>
      <c r="E60" s="194"/>
    </row>
    <row r="61" spans="1:5" ht="12.75">
      <c r="A61" s="119"/>
      <c r="B61" s="130"/>
      <c r="C61" s="142"/>
      <c r="D61" s="130"/>
      <c r="E61" s="194"/>
    </row>
    <row r="62" spans="1:5" ht="12.75">
      <c r="A62" s="124" t="s">
        <v>710</v>
      </c>
      <c r="B62" s="130"/>
      <c r="C62" s="142"/>
      <c r="D62" s="130"/>
      <c r="E62" s="194"/>
    </row>
    <row r="63" spans="1:5" ht="12.75">
      <c r="A63" s="119"/>
      <c r="B63" s="130"/>
      <c r="C63" s="142"/>
      <c r="D63" s="130"/>
      <c r="E63" s="194"/>
    </row>
    <row r="64" spans="1:5" ht="12.75">
      <c r="A64" s="124" t="s">
        <v>711</v>
      </c>
      <c r="B64" s="130"/>
      <c r="C64" s="142"/>
      <c r="D64" s="130"/>
      <c r="E64" s="194"/>
    </row>
    <row r="65" spans="1:5" ht="12.75">
      <c r="A65" s="119" t="s">
        <v>712</v>
      </c>
      <c r="B65" s="130">
        <v>335</v>
      </c>
      <c r="C65" s="142">
        <v>335</v>
      </c>
      <c r="D65" s="131">
        <f>SUM(C65-B65)</f>
        <v>0</v>
      </c>
      <c r="E65" s="193">
        <f>+ROUND(+D65/B65*100,2)</f>
        <v>0</v>
      </c>
    </row>
    <row r="66" spans="1:5" ht="25.5">
      <c r="A66" s="28" t="s">
        <v>713</v>
      </c>
      <c r="B66" s="130">
        <v>16565</v>
      </c>
      <c r="C66" s="142">
        <v>16565</v>
      </c>
      <c r="D66" s="131">
        <f>SUM(C66-B66)</f>
        <v>0</v>
      </c>
      <c r="E66" s="193">
        <f>+ROUND(+D66/B66*100,2)</f>
        <v>0</v>
      </c>
    </row>
    <row r="67" spans="1:5" ht="12.75">
      <c r="A67" s="119"/>
      <c r="B67" s="130"/>
      <c r="C67" s="142"/>
      <c r="D67" s="130"/>
      <c r="E67" s="194"/>
    </row>
    <row r="68" spans="1:5" ht="12.75">
      <c r="A68" s="124" t="s">
        <v>714</v>
      </c>
      <c r="B68" s="130"/>
      <c r="C68" s="142"/>
      <c r="D68" s="130"/>
      <c r="E68" s="194"/>
    </row>
    <row r="69" spans="1:5" ht="12.75">
      <c r="A69" s="119"/>
      <c r="B69" s="130"/>
      <c r="C69" s="142"/>
      <c r="D69" s="130"/>
      <c r="E69" s="194"/>
    </row>
    <row r="70" spans="1:5" ht="25.5">
      <c r="A70" s="145" t="s">
        <v>715</v>
      </c>
      <c r="B70" s="130">
        <v>95</v>
      </c>
      <c r="C70" s="142">
        <v>95</v>
      </c>
      <c r="D70" s="131">
        <f>SUM(C70-B70)</f>
        <v>0</v>
      </c>
      <c r="E70" s="193">
        <f>+ROUND(+D70/B70*100,2)</f>
        <v>0</v>
      </c>
    </row>
    <row r="71" spans="1:5" ht="12.75">
      <c r="A71" s="145" t="s">
        <v>716</v>
      </c>
      <c r="B71" s="130">
        <v>95</v>
      </c>
      <c r="C71" s="142">
        <v>95</v>
      </c>
      <c r="D71" s="131">
        <f>SUM(C71-B71)</f>
        <v>0</v>
      </c>
      <c r="E71" s="193">
        <f>+ROUND(+D71/B71*100,2)</f>
        <v>0</v>
      </c>
    </row>
    <row r="72" spans="1:5" ht="12.75">
      <c r="A72" s="145" t="s">
        <v>717</v>
      </c>
      <c r="B72" s="130">
        <v>335</v>
      </c>
      <c r="C72" s="142">
        <v>335</v>
      </c>
      <c r="D72" s="131">
        <f>SUM(C72-B72)</f>
        <v>0</v>
      </c>
      <c r="E72" s="193">
        <f>+ROUND(+D72/B72*100,2)</f>
        <v>0</v>
      </c>
    </row>
    <row r="73" spans="1:5" ht="12.75">
      <c r="A73" s="119"/>
      <c r="B73" s="130"/>
      <c r="C73" s="142"/>
      <c r="D73" s="130"/>
      <c r="E73" s="194"/>
    </row>
    <row r="74" spans="1:5" ht="12.75">
      <c r="A74" s="124" t="s">
        <v>718</v>
      </c>
      <c r="B74" s="130"/>
      <c r="C74" s="142"/>
      <c r="D74" s="130"/>
      <c r="E74" s="194"/>
    </row>
    <row r="75" spans="1:5" ht="12.75">
      <c r="A75" s="119"/>
      <c r="B75" s="130"/>
      <c r="C75" s="142"/>
      <c r="D75" s="130"/>
      <c r="E75" s="194"/>
    </row>
    <row r="76" spans="1:5" ht="25.5">
      <c r="A76" s="145" t="s">
        <v>719</v>
      </c>
      <c r="B76" s="130">
        <v>170</v>
      </c>
      <c r="C76" s="142">
        <v>170</v>
      </c>
      <c r="D76" s="131">
        <f>SUM(C76-B76)</f>
        <v>0</v>
      </c>
      <c r="E76" s="193">
        <f>+ROUND(+D76/B76*100,2)</f>
        <v>0</v>
      </c>
    </row>
    <row r="77" spans="1:5" ht="12.75">
      <c r="A77" s="119"/>
      <c r="B77" s="130"/>
      <c r="C77" s="142"/>
      <c r="D77" s="130"/>
      <c r="E77" s="194"/>
    </row>
    <row r="78" spans="1:5" ht="12.75">
      <c r="A78" s="124" t="s">
        <v>720</v>
      </c>
      <c r="B78" s="130"/>
      <c r="C78" s="142"/>
      <c r="D78" s="130"/>
      <c r="E78" s="194"/>
    </row>
    <row r="79" spans="1:5" ht="12.75">
      <c r="A79" s="124"/>
      <c r="B79" s="130"/>
      <c r="C79" s="142"/>
      <c r="D79" s="130"/>
      <c r="E79" s="194"/>
    </row>
    <row r="80" spans="1:5" ht="12.75">
      <c r="A80" s="145" t="s">
        <v>721</v>
      </c>
      <c r="B80" s="130"/>
      <c r="C80" s="142"/>
      <c r="D80" s="130"/>
      <c r="E80" s="194"/>
    </row>
    <row r="81" spans="1:5" ht="25.5">
      <c r="A81" s="28" t="s">
        <v>722</v>
      </c>
      <c r="B81" s="130">
        <v>335</v>
      </c>
      <c r="C81" s="142">
        <v>335</v>
      </c>
      <c r="D81" s="131">
        <f>SUM(C81-B81)</f>
        <v>0</v>
      </c>
      <c r="E81" s="193">
        <f>+ROUND(+D81/B81*100,2)</f>
        <v>0</v>
      </c>
    </row>
    <row r="82" spans="1:5" ht="12.75">
      <c r="A82" s="28" t="s">
        <v>723</v>
      </c>
      <c r="B82" s="130">
        <v>70</v>
      </c>
      <c r="C82" s="142">
        <v>70</v>
      </c>
      <c r="D82" s="131">
        <f>SUM(C82-B82)</f>
        <v>0</v>
      </c>
      <c r="E82" s="193">
        <f>+ROUND(+D82/B82*100,2)</f>
        <v>0</v>
      </c>
    </row>
    <row r="83" spans="1:5" ht="12.75">
      <c r="A83" s="119"/>
      <c r="B83" s="130"/>
      <c r="C83" s="142"/>
      <c r="D83" s="130"/>
      <c r="E83" s="194"/>
    </row>
    <row r="84" spans="1:5" ht="25.5">
      <c r="A84" s="145" t="s">
        <v>724</v>
      </c>
      <c r="B84" s="130"/>
      <c r="C84" s="142"/>
      <c r="D84" s="130"/>
      <c r="E84" s="194"/>
    </row>
    <row r="85" spans="1:5" ht="12.75">
      <c r="A85" s="119" t="s">
        <v>725</v>
      </c>
      <c r="B85" s="130">
        <v>25</v>
      </c>
      <c r="C85" s="142">
        <v>25</v>
      </c>
      <c r="D85" s="131">
        <f>SUM(C85-B85)</f>
        <v>0</v>
      </c>
      <c r="E85" s="193">
        <f>+ROUND(+D85/B85*100,2)</f>
        <v>0</v>
      </c>
    </row>
    <row r="86" spans="1:5" ht="12.75">
      <c r="A86" s="119" t="s">
        <v>726</v>
      </c>
      <c r="B86" s="130">
        <v>85</v>
      </c>
      <c r="C86" s="142">
        <v>85</v>
      </c>
      <c r="D86" s="131">
        <f>SUM(C86-B86)</f>
        <v>0</v>
      </c>
      <c r="E86" s="193">
        <f>+ROUND(+D86/B86*100,2)</f>
        <v>0</v>
      </c>
    </row>
    <row r="87" spans="1:5" ht="25.5">
      <c r="A87" s="28" t="s">
        <v>727</v>
      </c>
      <c r="B87" s="130"/>
      <c r="C87" s="142"/>
      <c r="D87" s="130"/>
      <c r="E87" s="194"/>
    </row>
    <row r="88" spans="1:5" ht="12.75">
      <c r="A88" s="119"/>
      <c r="B88" s="130"/>
      <c r="C88" s="142"/>
      <c r="D88" s="130"/>
      <c r="E88" s="194"/>
    </row>
    <row r="89" spans="1:5" ht="12.75">
      <c r="A89" s="124" t="s">
        <v>728</v>
      </c>
      <c r="B89" s="130"/>
      <c r="C89" s="142"/>
      <c r="D89" s="130"/>
      <c r="E89" s="194"/>
    </row>
    <row r="90" spans="1:5" ht="12.75">
      <c r="A90" s="124"/>
      <c r="B90" s="130"/>
      <c r="C90" s="142"/>
      <c r="D90" s="130"/>
      <c r="E90" s="194"/>
    </row>
    <row r="91" spans="1:5" ht="12.75">
      <c r="A91" s="124" t="s">
        <v>729</v>
      </c>
      <c r="B91" s="130"/>
      <c r="C91" s="142"/>
      <c r="D91" s="130"/>
      <c r="E91" s="194"/>
    </row>
    <row r="92" spans="1:5" ht="25.5">
      <c r="A92" s="28" t="s">
        <v>730</v>
      </c>
      <c r="B92" s="130">
        <v>170</v>
      </c>
      <c r="C92" s="142">
        <v>170</v>
      </c>
      <c r="D92" s="131">
        <f>SUM(C92-B92)</f>
        <v>0</v>
      </c>
      <c r="E92" s="193">
        <f>+ROUND(+D92/B92*100,2)</f>
        <v>0</v>
      </c>
    </row>
    <row r="93" spans="1:5" ht="12.75">
      <c r="A93" s="119"/>
      <c r="B93" s="130"/>
      <c r="C93" s="142"/>
      <c r="D93" s="130"/>
      <c r="E93" s="194"/>
    </row>
    <row r="94" spans="1:5" ht="12.75">
      <c r="A94" s="124" t="s">
        <v>732</v>
      </c>
      <c r="B94" s="130"/>
      <c r="C94" s="142"/>
      <c r="D94" s="130"/>
      <c r="E94" s="194"/>
    </row>
    <row r="95" spans="1:5" ht="12.75">
      <c r="A95" s="119"/>
      <c r="B95" s="130"/>
      <c r="C95" s="142"/>
      <c r="D95" s="130"/>
      <c r="E95" s="194"/>
    </row>
    <row r="96" spans="1:5" ht="12.75">
      <c r="A96" s="145" t="s">
        <v>733</v>
      </c>
      <c r="B96" s="130" t="s">
        <v>734</v>
      </c>
      <c r="C96" s="142" t="s">
        <v>734</v>
      </c>
      <c r="D96" s="130"/>
      <c r="E96" s="194"/>
    </row>
    <row r="97" spans="1:5" ht="25.5">
      <c r="A97" s="145" t="s">
        <v>735</v>
      </c>
      <c r="B97" s="130">
        <v>170</v>
      </c>
      <c r="C97" s="142">
        <v>170</v>
      </c>
      <c r="D97" s="131">
        <f>SUM(C97-B97)</f>
        <v>0</v>
      </c>
      <c r="E97" s="193">
        <f>+ROUND(+D97/B97*100,2)</f>
        <v>0</v>
      </c>
    </row>
    <row r="98" spans="1:5" ht="25.5">
      <c r="A98" s="145" t="s">
        <v>736</v>
      </c>
      <c r="B98" s="156" t="s">
        <v>737</v>
      </c>
      <c r="C98" s="157" t="s">
        <v>737</v>
      </c>
      <c r="D98" s="130"/>
      <c r="E98" s="194"/>
    </row>
    <row r="99" spans="1:5" ht="12.75">
      <c r="A99" s="119"/>
      <c r="B99" s="130"/>
      <c r="C99" s="142"/>
      <c r="D99" s="130"/>
      <c r="E99" s="194"/>
    </row>
    <row r="100" spans="1:5" ht="102">
      <c r="A100" s="177" t="s">
        <v>633</v>
      </c>
      <c r="B100" s="130"/>
      <c r="C100" s="142"/>
      <c r="D100" s="130"/>
      <c r="E100" s="194"/>
    </row>
    <row r="101" spans="1:5" ht="12.75">
      <c r="A101" s="119"/>
      <c r="B101" s="130"/>
      <c r="C101" s="142"/>
      <c r="D101" s="130"/>
      <c r="E101" s="194"/>
    </row>
    <row r="102" spans="1:5" ht="63.75">
      <c r="A102" s="28" t="s">
        <v>738</v>
      </c>
      <c r="B102" s="130"/>
      <c r="C102" s="142"/>
      <c r="D102" s="130"/>
      <c r="E102" s="194"/>
    </row>
    <row r="103" spans="1:5" ht="12.75">
      <c r="A103" s="119" t="s">
        <v>739</v>
      </c>
      <c r="B103" s="130">
        <v>50</v>
      </c>
      <c r="C103" s="142">
        <v>50</v>
      </c>
      <c r="D103" s="131">
        <f>SUM(C103-B103)</f>
        <v>0</v>
      </c>
      <c r="E103" s="193">
        <f>+ROUND(+D103/B103*100,2)</f>
        <v>0</v>
      </c>
    </row>
    <row r="104" spans="1:5" ht="12.75">
      <c r="A104" s="119" t="s">
        <v>740</v>
      </c>
      <c r="B104" s="130">
        <v>500</v>
      </c>
      <c r="C104" s="142">
        <v>500</v>
      </c>
      <c r="D104" s="131">
        <f>SUM(C104-B104)</f>
        <v>0</v>
      </c>
      <c r="E104" s="193">
        <f>+ROUND(+D104/B104*100,2)</f>
        <v>0</v>
      </c>
    </row>
    <row r="105" spans="1:5" ht="12.75">
      <c r="A105" s="119" t="s">
        <v>741</v>
      </c>
      <c r="B105" s="130">
        <v>170</v>
      </c>
      <c r="C105" s="142">
        <v>170</v>
      </c>
      <c r="D105" s="131">
        <f>SUM(C105-B105)</f>
        <v>0</v>
      </c>
      <c r="E105" s="193">
        <f>+ROUND(+D105/B105*100,2)</f>
        <v>0</v>
      </c>
    </row>
    <row r="106" spans="1:5" ht="12.75">
      <c r="A106" s="119"/>
      <c r="B106" s="130"/>
      <c r="C106" s="142"/>
      <c r="D106" s="130"/>
      <c r="E106" s="194"/>
    </row>
    <row r="107" spans="1:5" ht="63.75">
      <c r="A107" s="28" t="s">
        <v>742</v>
      </c>
      <c r="B107" s="130"/>
      <c r="C107" s="142"/>
      <c r="D107" s="130"/>
      <c r="E107" s="194"/>
    </row>
    <row r="108" spans="1:5" ht="12.75">
      <c r="A108" s="35" t="s">
        <v>743</v>
      </c>
      <c r="B108" s="130">
        <v>25</v>
      </c>
      <c r="C108" s="142">
        <v>25</v>
      </c>
      <c r="D108" s="131">
        <f>SUM(C108-B108)</f>
        <v>0</v>
      </c>
      <c r="E108" s="193">
        <f>+ROUND(+D108/B108*100,2)</f>
        <v>0</v>
      </c>
    </row>
    <row r="109" spans="1:5" ht="12.75">
      <c r="A109" s="148" t="s">
        <v>744</v>
      </c>
      <c r="B109" s="130">
        <v>170</v>
      </c>
      <c r="C109" s="142">
        <v>170</v>
      </c>
      <c r="D109" s="131">
        <f>SUM(C109-B109)</f>
        <v>0</v>
      </c>
      <c r="E109" s="193">
        <f>+ROUND(+D109/B109*100,2)</f>
        <v>0</v>
      </c>
    </row>
    <row r="110" spans="1:5" ht="12.75">
      <c r="A110" s="119"/>
      <c r="B110" s="130"/>
      <c r="C110" s="142"/>
      <c r="D110" s="130"/>
      <c r="E110" s="194"/>
    </row>
    <row r="111" spans="1:5" ht="12.75">
      <c r="A111" s="119"/>
      <c r="B111" s="130"/>
      <c r="C111" s="142"/>
      <c r="D111" s="130"/>
      <c r="E111" s="194"/>
    </row>
    <row r="112" spans="1:5" ht="12.75">
      <c r="A112" s="137" t="s">
        <v>641</v>
      </c>
      <c r="B112" s="138"/>
      <c r="C112" s="142"/>
      <c r="D112" s="130"/>
      <c r="E112" s="194"/>
    </row>
    <row r="113" spans="1:5" ht="12.75">
      <c r="A113" s="119"/>
      <c r="B113" s="138"/>
      <c r="C113" s="142"/>
      <c r="D113" s="130"/>
      <c r="E113" s="194"/>
    </row>
    <row r="114" spans="1:5" ht="12.75">
      <c r="A114" s="124" t="s">
        <v>745</v>
      </c>
      <c r="B114" s="130"/>
      <c r="C114" s="142"/>
      <c r="D114" s="130"/>
      <c r="E114" s="194"/>
    </row>
    <row r="115" spans="1:5" ht="12.75">
      <c r="A115" s="124"/>
      <c r="B115" s="130"/>
      <c r="C115" s="142"/>
      <c r="D115" s="130"/>
      <c r="E115" s="194"/>
    </row>
    <row r="116" spans="1:5" ht="12.75">
      <c r="A116" s="119" t="s">
        <v>746</v>
      </c>
      <c r="B116" s="130">
        <v>15</v>
      </c>
      <c r="C116" s="142">
        <v>15.6</v>
      </c>
      <c r="D116" s="131">
        <f>SUM(C116-B116)</f>
        <v>0.5999999999999996</v>
      </c>
      <c r="E116" s="193">
        <f>+ROUND(+D116/B116*100,2)</f>
        <v>4</v>
      </c>
    </row>
    <row r="117" spans="1:5" ht="12.75">
      <c r="A117" s="119" t="s">
        <v>747</v>
      </c>
      <c r="B117" s="130">
        <v>15</v>
      </c>
      <c r="C117" s="142">
        <v>15.6</v>
      </c>
      <c r="D117" s="131">
        <f>SUM(C117-B117)</f>
        <v>0.5999999999999996</v>
      </c>
      <c r="E117" s="193">
        <f>+ROUND(+D117/B117*100,2)</f>
        <v>4</v>
      </c>
    </row>
    <row r="118" spans="1:5" ht="12.75">
      <c r="A118" s="119" t="s">
        <v>748</v>
      </c>
      <c r="B118" s="130">
        <v>20</v>
      </c>
      <c r="C118" s="142">
        <v>20.8</v>
      </c>
      <c r="D118" s="131">
        <f>SUM(C118-B118)</f>
        <v>0.8000000000000007</v>
      </c>
      <c r="E118" s="193">
        <f>+ROUND(+D118/B118*100,2)</f>
        <v>4</v>
      </c>
    </row>
    <row r="119" spans="1:5" ht="12.75">
      <c r="A119" s="119" t="s">
        <v>749</v>
      </c>
      <c r="B119" s="130">
        <v>20</v>
      </c>
      <c r="C119" s="142">
        <v>20.8</v>
      </c>
      <c r="D119" s="131">
        <f>SUM(C119-B119)</f>
        <v>0.8000000000000007</v>
      </c>
      <c r="E119" s="193">
        <f>+ROUND(+D119/B119*100,2)</f>
        <v>4</v>
      </c>
    </row>
    <row r="120" spans="1:5" ht="12.75">
      <c r="A120" s="28" t="s">
        <v>750</v>
      </c>
      <c r="B120" s="130">
        <v>6</v>
      </c>
      <c r="C120" s="142">
        <v>6.24</v>
      </c>
      <c r="D120" s="131">
        <f>SUM(C120-B120)</f>
        <v>0.2400000000000002</v>
      </c>
      <c r="E120" s="193">
        <f>+ROUND(+D120/B120*100,2)</f>
        <v>4</v>
      </c>
    </row>
    <row r="121" spans="1:5" ht="12.75">
      <c r="A121" s="28" t="s">
        <v>751</v>
      </c>
      <c r="B121" s="130" t="s">
        <v>752</v>
      </c>
      <c r="C121" s="142"/>
      <c r="D121" s="130"/>
      <c r="E121" s="194"/>
    </row>
    <row r="122" spans="1:5" ht="12.75">
      <c r="A122" s="124"/>
      <c r="B122" s="130"/>
      <c r="C122" s="142"/>
      <c r="D122" s="130"/>
      <c r="E122" s="194"/>
    </row>
    <row r="123" spans="1:5" ht="12.75">
      <c r="A123" s="124" t="s">
        <v>753</v>
      </c>
      <c r="B123" s="130"/>
      <c r="C123" s="142"/>
      <c r="D123" s="130"/>
      <c r="E123" s="194"/>
    </row>
    <row r="124" spans="1:5" ht="12.75">
      <c r="A124" s="124"/>
      <c r="B124" s="130"/>
      <c r="C124" s="142"/>
      <c r="D124" s="130"/>
      <c r="E124" s="194"/>
    </row>
    <row r="125" spans="1:5" ht="12.75">
      <c r="A125" s="119" t="s">
        <v>754</v>
      </c>
      <c r="B125" s="130">
        <v>5</v>
      </c>
      <c r="C125" s="142">
        <v>5.2</v>
      </c>
      <c r="D125" s="131">
        <f>SUM(C125-B125)</f>
        <v>0.20000000000000018</v>
      </c>
      <c r="E125" s="193">
        <f>+ROUND(+D125/B125*100,2)</f>
        <v>4</v>
      </c>
    </row>
    <row r="126" spans="1:5" ht="12.75">
      <c r="A126" s="119" t="s">
        <v>755</v>
      </c>
      <c r="B126" s="130">
        <v>5</v>
      </c>
      <c r="C126" s="142">
        <v>5.2</v>
      </c>
      <c r="D126" s="131">
        <f>SUM(C126-B126)</f>
        <v>0.20000000000000018</v>
      </c>
      <c r="E126" s="193">
        <f>+ROUND(+D126/B126*100,2)</f>
        <v>4</v>
      </c>
    </row>
    <row r="127" spans="1:5" ht="12.75">
      <c r="A127" s="119" t="s">
        <v>756</v>
      </c>
      <c r="B127" s="130">
        <v>5</v>
      </c>
      <c r="C127" s="142">
        <v>5.2</v>
      </c>
      <c r="D127" s="131">
        <f>SUM(C127-B127)</f>
        <v>0.20000000000000018</v>
      </c>
      <c r="E127" s="193">
        <f>+ROUND(+D127/B127*100,2)</f>
        <v>4</v>
      </c>
    </row>
    <row r="128" spans="1:5" ht="12.75">
      <c r="A128" s="119" t="s">
        <v>757</v>
      </c>
      <c r="B128" s="130">
        <v>1</v>
      </c>
      <c r="C128" s="142">
        <v>0</v>
      </c>
      <c r="D128" s="131">
        <f>SUM(C128-B128)</f>
        <v>-1</v>
      </c>
      <c r="E128" s="193">
        <f>+ROUND(+D128/B128*100,2)</f>
        <v>-100</v>
      </c>
    </row>
    <row r="129" spans="1:5" s="36" customFormat="1" ht="12.75">
      <c r="A129" s="119" t="s">
        <v>758</v>
      </c>
      <c r="B129" s="134">
        <v>1</v>
      </c>
      <c r="C129" s="142">
        <v>0</v>
      </c>
      <c r="D129" s="131">
        <f>SUM(C129-B129)</f>
        <v>-1</v>
      </c>
      <c r="E129" s="193">
        <f>+ROUND(+D129/B129*100,2)</f>
        <v>-100</v>
      </c>
    </row>
    <row r="130" spans="1:5" s="36" customFormat="1" ht="12.75">
      <c r="A130" s="28" t="s">
        <v>759</v>
      </c>
      <c r="B130" s="134" t="s">
        <v>752</v>
      </c>
      <c r="C130" s="142"/>
      <c r="D130" s="134"/>
      <c r="E130" s="195"/>
    </row>
    <row r="131" spans="1:5" s="36" customFormat="1" ht="12.75">
      <c r="A131" s="148"/>
      <c r="B131" s="134"/>
      <c r="C131" s="142"/>
      <c r="D131" s="134"/>
      <c r="E131" s="195"/>
    </row>
    <row r="132" spans="1:5" s="36" customFormat="1" ht="12.75">
      <c r="A132" s="124" t="s">
        <v>760</v>
      </c>
      <c r="B132" s="130"/>
      <c r="C132" s="146"/>
      <c r="D132" s="134"/>
      <c r="E132" s="195"/>
    </row>
    <row r="133" spans="1:5" s="36" customFormat="1" ht="12.75">
      <c r="A133" s="119" t="s">
        <v>761</v>
      </c>
      <c r="B133" s="130">
        <v>0.5</v>
      </c>
      <c r="C133" s="146">
        <v>0</v>
      </c>
      <c r="D133" s="131">
        <f>SUM(C133-B133)</f>
        <v>-0.5</v>
      </c>
      <c r="E133" s="193">
        <f>+ROUND(+D133/B133*100,2)</f>
        <v>-100</v>
      </c>
    </row>
    <row r="134" spans="1:5" s="36" customFormat="1" ht="12.75">
      <c r="A134" s="119" t="s">
        <v>762</v>
      </c>
      <c r="B134" s="130">
        <v>0.5</v>
      </c>
      <c r="C134" s="146">
        <v>0</v>
      </c>
      <c r="D134" s="131">
        <f>SUM(C134-B134)</f>
        <v>-0.5</v>
      </c>
      <c r="E134" s="193">
        <f>+ROUND(+D134/B134*100,2)</f>
        <v>-100</v>
      </c>
    </row>
    <row r="135" spans="1:5" ht="12.75">
      <c r="A135" s="119"/>
      <c r="B135" s="130"/>
      <c r="C135" s="142"/>
      <c r="D135" s="130"/>
      <c r="E135" s="194"/>
    </row>
    <row r="136" spans="1:5" ht="12.75">
      <c r="A136" s="137" t="s">
        <v>666</v>
      </c>
      <c r="B136" s="130"/>
      <c r="C136" s="142"/>
      <c r="D136" s="130"/>
      <c r="E136" s="194"/>
    </row>
    <row r="137" spans="1:5" ht="12.75">
      <c r="A137" s="119"/>
      <c r="B137" s="130"/>
      <c r="C137" s="146"/>
      <c r="D137" s="130"/>
      <c r="E137" s="194"/>
    </row>
    <row r="138" spans="1:5" ht="12.75">
      <c r="A138" s="150" t="s">
        <v>763</v>
      </c>
      <c r="B138" s="130"/>
      <c r="C138" s="146"/>
      <c r="D138" s="130"/>
      <c r="E138" s="194"/>
    </row>
    <row r="139" spans="1:5" ht="12.75">
      <c r="A139" s="119"/>
      <c r="B139" s="130"/>
      <c r="C139" s="142"/>
      <c r="D139" s="130"/>
      <c r="E139" s="194"/>
    </row>
    <row r="140" spans="1:5" ht="12.75">
      <c r="A140" s="150" t="s">
        <v>764</v>
      </c>
      <c r="B140" s="130"/>
      <c r="C140" s="142"/>
      <c r="D140" s="130"/>
      <c r="E140" s="194"/>
    </row>
    <row r="141" spans="1:5" ht="12.75">
      <c r="A141" s="119" t="s">
        <v>765</v>
      </c>
      <c r="B141" s="130">
        <v>164.4</v>
      </c>
      <c r="C141" s="146">
        <v>170.97</v>
      </c>
      <c r="D141" s="131">
        <f>SUM(C141-B141)</f>
        <v>6.569999999999993</v>
      </c>
      <c r="E141" s="193">
        <f>+ROUND(+D141/B141*100,2)</f>
        <v>4</v>
      </c>
    </row>
    <row r="142" spans="1:5" ht="12.75">
      <c r="A142" s="119"/>
      <c r="B142" s="130">
        <v>137</v>
      </c>
      <c r="C142" s="146">
        <v>142.48</v>
      </c>
      <c r="D142" s="131">
        <f>SUM(C142-B142)</f>
        <v>5.47999999999999</v>
      </c>
      <c r="E142" s="193">
        <f>+ROUND(+D142/B142*100,2)</f>
        <v>4</v>
      </c>
    </row>
    <row r="143" spans="1:5" ht="12.75">
      <c r="A143" s="124"/>
      <c r="B143" s="130"/>
      <c r="C143" s="142"/>
      <c r="D143" s="130"/>
      <c r="E143" s="194"/>
    </row>
    <row r="144" spans="1:5" ht="12.75">
      <c r="A144" s="148" t="s">
        <v>766</v>
      </c>
      <c r="B144" s="130">
        <v>38.4</v>
      </c>
      <c r="C144" s="146">
        <v>39.93</v>
      </c>
      <c r="D144" s="131">
        <f>SUM(C144-B144)</f>
        <v>1.5300000000000011</v>
      </c>
      <c r="E144" s="193">
        <f>+ROUND(+D144/B144*100,2)</f>
        <v>3.98</v>
      </c>
    </row>
    <row r="145" spans="1:5" ht="12.75">
      <c r="A145" s="151"/>
      <c r="B145" s="134">
        <v>32</v>
      </c>
      <c r="C145" s="142">
        <v>33.28</v>
      </c>
      <c r="D145" s="131">
        <f>SUM(C145-B145)</f>
        <v>1.2800000000000011</v>
      </c>
      <c r="E145" s="193">
        <f>+ROUND(+D145/B145*100,2)</f>
        <v>4</v>
      </c>
    </row>
    <row r="146" spans="1:5" ht="12.75">
      <c r="A146" s="119"/>
      <c r="B146" s="134"/>
      <c r="C146" s="142"/>
      <c r="D146" s="130"/>
      <c r="E146" s="194"/>
    </row>
    <row r="147" spans="1:5" ht="12.75">
      <c r="A147" s="124" t="s">
        <v>767</v>
      </c>
      <c r="B147" s="134"/>
      <c r="C147" s="142"/>
      <c r="D147" s="130"/>
      <c r="E147" s="194"/>
    </row>
    <row r="148" spans="1:5" ht="12.75">
      <c r="A148" s="119" t="s">
        <v>765</v>
      </c>
      <c r="B148" s="134">
        <v>42</v>
      </c>
      <c r="C148" s="142">
        <v>43.68</v>
      </c>
      <c r="D148" s="131">
        <f>SUM(C148-B148)</f>
        <v>1.6799999999999997</v>
      </c>
      <c r="E148" s="193">
        <f>+ROUND(+D148/B148*100,2)</f>
        <v>4</v>
      </c>
    </row>
    <row r="149" spans="1:5" ht="12.75">
      <c r="A149" s="124"/>
      <c r="B149" s="134">
        <v>35</v>
      </c>
      <c r="C149" s="142">
        <v>36.4</v>
      </c>
      <c r="D149" s="131">
        <f>SUM(C149-B149)</f>
        <v>1.3999999999999986</v>
      </c>
      <c r="E149" s="193">
        <f>+ROUND(+D149/B149*100,2)</f>
        <v>4</v>
      </c>
    </row>
    <row r="150" spans="1:5" ht="12.75">
      <c r="A150" s="124"/>
      <c r="B150" s="130"/>
      <c r="C150" s="142"/>
      <c r="D150" s="130"/>
      <c r="E150" s="194"/>
    </row>
    <row r="151" spans="1:5" ht="12.75">
      <c r="A151" s="148" t="s">
        <v>766</v>
      </c>
      <c r="B151" s="130" t="s">
        <v>752</v>
      </c>
      <c r="C151" s="142" t="s">
        <v>752</v>
      </c>
      <c r="D151" s="130"/>
      <c r="E151" s="194"/>
    </row>
    <row r="152" spans="1:5" ht="12.75">
      <c r="A152" s="152"/>
      <c r="B152" s="130"/>
      <c r="C152" s="142"/>
      <c r="D152" s="130"/>
      <c r="E152" s="194"/>
    </row>
    <row r="153" spans="1:5" ht="12.75">
      <c r="A153" s="153" t="s">
        <v>768</v>
      </c>
      <c r="B153" s="138"/>
      <c r="C153" s="154"/>
      <c r="D153" s="130"/>
      <c r="E153" s="194"/>
    </row>
    <row r="154" spans="1:5" ht="12.75">
      <c r="A154" s="119"/>
      <c r="B154" s="138"/>
      <c r="C154" s="154"/>
      <c r="D154" s="130"/>
      <c r="E154" s="194"/>
    </row>
    <row r="155" spans="1:5" ht="12.75">
      <c r="A155" s="137" t="s">
        <v>666</v>
      </c>
      <c r="B155" s="138"/>
      <c r="C155" s="142"/>
      <c r="D155" s="130"/>
      <c r="E155" s="194"/>
    </row>
    <row r="156" spans="1:5" ht="12.75">
      <c r="A156" s="119"/>
      <c r="B156" s="138"/>
      <c r="C156" s="142"/>
      <c r="D156" s="130"/>
      <c r="E156" s="194"/>
    </row>
    <row r="157" spans="1:5" ht="12.75">
      <c r="A157" s="124" t="s">
        <v>769</v>
      </c>
      <c r="B157" s="130"/>
      <c r="C157" s="142"/>
      <c r="D157" s="130"/>
      <c r="E157" s="194"/>
    </row>
    <row r="158" spans="1:5" ht="12.75">
      <c r="A158" s="124"/>
      <c r="B158" s="130"/>
      <c r="C158" s="142"/>
      <c r="D158" s="130"/>
      <c r="E158" s="194"/>
    </row>
    <row r="159" spans="1:5" ht="12.75">
      <c r="A159" s="28" t="s">
        <v>770</v>
      </c>
      <c r="B159" s="130"/>
      <c r="C159" s="142"/>
      <c r="D159" s="130"/>
      <c r="E159" s="194"/>
    </row>
    <row r="160" spans="1:5" ht="12.75">
      <c r="A160" s="119" t="s">
        <v>771</v>
      </c>
      <c r="B160" s="130">
        <v>480</v>
      </c>
      <c r="C160" s="142">
        <v>480</v>
      </c>
      <c r="D160" s="131">
        <f>SUM(C160-B160)</f>
        <v>0</v>
      </c>
      <c r="E160" s="193">
        <f>+ROUND(+D160/B160*100,2)</f>
        <v>0</v>
      </c>
    </row>
    <row r="161" spans="1:5" ht="12.75">
      <c r="A161" s="119" t="s">
        <v>772</v>
      </c>
      <c r="B161" s="130">
        <v>240</v>
      </c>
      <c r="C161" s="142">
        <v>240</v>
      </c>
      <c r="D161" s="131">
        <f>SUM(C161-B161)</f>
        <v>0</v>
      </c>
      <c r="E161" s="193">
        <f>+ROUND(+D161/B161*100,2)</f>
        <v>0</v>
      </c>
    </row>
    <row r="162" spans="1:5" ht="12.75">
      <c r="A162" s="119"/>
      <c r="B162" s="130"/>
      <c r="C162" s="142"/>
      <c r="D162" s="130"/>
      <c r="E162" s="194"/>
    </row>
    <row r="163" spans="1:5" ht="12.75">
      <c r="A163" s="28" t="s">
        <v>773</v>
      </c>
      <c r="B163" s="130"/>
      <c r="C163" s="142"/>
      <c r="D163" s="130"/>
      <c r="E163" s="194"/>
    </row>
    <row r="164" spans="1:5" ht="12.75">
      <c r="A164" s="119" t="s">
        <v>771</v>
      </c>
      <c r="B164" s="130">
        <v>360</v>
      </c>
      <c r="C164" s="142">
        <v>360</v>
      </c>
      <c r="D164" s="131">
        <f>SUM(C164-B164)</f>
        <v>0</v>
      </c>
      <c r="E164" s="193">
        <f>+ROUND(+D164/B164*100,2)</f>
        <v>0</v>
      </c>
    </row>
    <row r="165" spans="1:5" ht="12.75">
      <c r="A165" s="119" t="s">
        <v>772</v>
      </c>
      <c r="B165" s="130">
        <v>180</v>
      </c>
      <c r="C165" s="142">
        <v>180</v>
      </c>
      <c r="D165" s="131">
        <f>SUM(C165-B165)</f>
        <v>0</v>
      </c>
      <c r="E165" s="193">
        <f>+ROUND(+D165/B165*100,2)</f>
        <v>0</v>
      </c>
    </row>
    <row r="166" spans="1:5" ht="12.75">
      <c r="A166" s="119"/>
      <c r="B166" s="130"/>
      <c r="C166" s="142"/>
      <c r="D166" s="130"/>
      <c r="E166" s="194"/>
    </row>
    <row r="167" spans="1:5" ht="12.75">
      <c r="A167" s="28" t="s">
        <v>774</v>
      </c>
      <c r="B167" s="130"/>
      <c r="C167" s="142"/>
      <c r="D167" s="130"/>
      <c r="E167" s="194"/>
    </row>
    <row r="168" spans="1:5" ht="12.75">
      <c r="A168" s="119" t="s">
        <v>771</v>
      </c>
      <c r="B168" s="130">
        <v>240</v>
      </c>
      <c r="C168" s="142">
        <v>240</v>
      </c>
      <c r="D168" s="131">
        <f>SUM(C168-B168)</f>
        <v>0</v>
      </c>
      <c r="E168" s="193">
        <f>+ROUND(+D168/B168*100,2)</f>
        <v>0</v>
      </c>
    </row>
    <row r="169" spans="1:5" ht="12.75">
      <c r="A169" s="119" t="s">
        <v>772</v>
      </c>
      <c r="B169" s="130">
        <v>120</v>
      </c>
      <c r="C169" s="142">
        <v>120</v>
      </c>
      <c r="D169" s="131">
        <f>SUM(C169-B169)</f>
        <v>0</v>
      </c>
      <c r="E169" s="193">
        <f>+ROUND(+D169/B169*100,2)</f>
        <v>0</v>
      </c>
    </row>
    <row r="170" spans="1:5" ht="12.75">
      <c r="A170" s="119"/>
      <c r="B170" s="130"/>
      <c r="C170" s="142"/>
      <c r="D170" s="130"/>
      <c r="E170" s="194"/>
    </row>
    <row r="171" spans="1:5" ht="38.25">
      <c r="A171" s="28" t="s">
        <v>775</v>
      </c>
      <c r="B171" s="130"/>
      <c r="C171" s="142"/>
      <c r="D171" s="130"/>
      <c r="E171" s="194"/>
    </row>
    <row r="172" spans="1:5" ht="12.75">
      <c r="A172" s="119"/>
      <c r="B172" s="130"/>
      <c r="C172" s="142"/>
      <c r="D172" s="130"/>
      <c r="E172" s="194"/>
    </row>
    <row r="173" spans="1:5" s="36" customFormat="1" ht="51">
      <c r="A173" s="28" t="s">
        <v>781</v>
      </c>
      <c r="B173" s="134">
        <v>50</v>
      </c>
      <c r="C173" s="146">
        <v>50</v>
      </c>
      <c r="D173" s="131">
        <f>SUM(C173-B173)</f>
        <v>0</v>
      </c>
      <c r="E173" s="193">
        <f>+ROUND(+D173/B173*100,2)</f>
        <v>0</v>
      </c>
    </row>
    <row r="174" spans="1:5" s="36" customFormat="1" ht="12.75">
      <c r="A174" s="28"/>
      <c r="B174" s="134"/>
      <c r="C174" s="146"/>
      <c r="D174" s="134"/>
      <c r="E174" s="195"/>
    </row>
    <row r="175" spans="1:5" s="36" customFormat="1" ht="25.5">
      <c r="A175" s="28" t="s">
        <v>782</v>
      </c>
      <c r="B175" s="134">
        <v>50</v>
      </c>
      <c r="C175" s="146">
        <v>50</v>
      </c>
      <c r="D175" s="131">
        <f>SUM(C175-B175)</f>
        <v>0</v>
      </c>
      <c r="E175" s="193">
        <f>+ROUND(+D175/B175*100,2)</f>
        <v>0</v>
      </c>
    </row>
    <row r="176" spans="1:5" s="36" customFormat="1" ht="12.75">
      <c r="A176" s="148"/>
      <c r="B176" s="134"/>
      <c r="C176" s="146"/>
      <c r="D176" s="134"/>
      <c r="E176" s="195"/>
    </row>
    <row r="177" spans="1:5" s="36" customFormat="1" ht="25.5">
      <c r="A177" s="28" t="s">
        <v>783</v>
      </c>
      <c r="B177" s="130"/>
      <c r="C177" s="142"/>
      <c r="D177" s="134"/>
      <c r="E177" s="195"/>
    </row>
    <row r="178" spans="1:5" s="36" customFormat="1" ht="12.75">
      <c r="A178" s="28"/>
      <c r="B178" s="130"/>
      <c r="C178" s="142"/>
      <c r="D178" s="134"/>
      <c r="E178" s="195"/>
    </row>
    <row r="179" spans="1:5" s="36" customFormat="1" ht="53.25" customHeight="1">
      <c r="A179" s="28" t="s">
        <v>784</v>
      </c>
      <c r="B179" s="130">
        <v>50</v>
      </c>
      <c r="C179" s="142">
        <v>50</v>
      </c>
      <c r="D179" s="131">
        <f>SUM(C179-B179)</f>
        <v>0</v>
      </c>
      <c r="E179" s="193">
        <f>+ROUND(+D179/B179*100,2)</f>
        <v>0</v>
      </c>
    </row>
    <row r="180" spans="1:5" ht="12.75">
      <c r="A180" s="119"/>
      <c r="B180" s="130"/>
      <c r="C180" s="142"/>
      <c r="D180" s="130"/>
      <c r="E180" s="194"/>
    </row>
    <row r="181" spans="1:5" ht="12.75">
      <c r="A181" s="137" t="s">
        <v>641</v>
      </c>
      <c r="B181" s="130"/>
      <c r="C181" s="142"/>
      <c r="D181" s="130"/>
      <c r="E181" s="194"/>
    </row>
    <row r="182" spans="1:5" ht="12.75">
      <c r="A182" s="119"/>
      <c r="B182" s="130"/>
      <c r="C182" s="142"/>
      <c r="D182" s="130"/>
      <c r="E182" s="194"/>
    </row>
    <row r="183" spans="1:5" ht="51">
      <c r="A183" s="29" t="s">
        <v>785</v>
      </c>
      <c r="B183" s="130">
        <v>50</v>
      </c>
      <c r="C183" s="142">
        <v>50</v>
      </c>
      <c r="D183" s="131">
        <f>SUM(C183-B183)</f>
        <v>0</v>
      </c>
      <c r="E183" s="193">
        <f>+ROUND(+D183/B183*100,2)</f>
        <v>0</v>
      </c>
    </row>
    <row r="184" spans="1:5" ht="12.75">
      <c r="A184" s="150"/>
      <c r="B184" s="130"/>
      <c r="C184" s="142"/>
      <c r="D184" s="130"/>
      <c r="E184" s="194"/>
    </row>
    <row r="185" spans="1:5" ht="12.75">
      <c r="A185" s="29" t="s">
        <v>786</v>
      </c>
      <c r="B185" s="130">
        <v>6</v>
      </c>
      <c r="C185" s="142">
        <v>6</v>
      </c>
      <c r="D185" s="131">
        <f>SUM(C185-B185)</f>
        <v>0</v>
      </c>
      <c r="E185" s="193">
        <f>+ROUND(+D185/B185*100,2)</f>
        <v>0</v>
      </c>
    </row>
    <row r="186" spans="1:5" ht="12.75">
      <c r="A186" s="124"/>
      <c r="B186" s="130"/>
      <c r="C186" s="142"/>
      <c r="D186" s="130"/>
      <c r="E186" s="194"/>
    </row>
    <row r="187" spans="1:5" ht="12.75">
      <c r="A187" s="148" t="s">
        <v>787</v>
      </c>
      <c r="B187" s="130">
        <v>50</v>
      </c>
      <c r="C187" s="142">
        <v>50</v>
      </c>
      <c r="D187" s="131">
        <f>SUM(C187-B187)</f>
        <v>0</v>
      </c>
      <c r="E187" s="193">
        <f>+ROUND(+D187/B187*100,2)</f>
        <v>0</v>
      </c>
    </row>
    <row r="188" spans="1:5" ht="12.75">
      <c r="A188" s="151"/>
      <c r="B188" s="134"/>
      <c r="C188" s="146"/>
      <c r="D188" s="130"/>
      <c r="E188" s="194"/>
    </row>
    <row r="189" spans="1:5" ht="12.75">
      <c r="A189" s="119" t="s">
        <v>788</v>
      </c>
      <c r="B189" s="134">
        <v>50</v>
      </c>
      <c r="C189" s="146">
        <v>50</v>
      </c>
      <c r="D189" s="131">
        <f>SUM(C189-B189)</f>
        <v>0</v>
      </c>
      <c r="E189" s="193">
        <f>+ROUND(+D189/B189*100,2)</f>
        <v>0</v>
      </c>
    </row>
    <row r="190" spans="1:5" ht="12.75">
      <c r="A190" s="124"/>
      <c r="B190" s="134"/>
      <c r="C190" s="142"/>
      <c r="D190" s="130"/>
      <c r="E190" s="194"/>
    </row>
    <row r="191" spans="1:5" ht="12.75">
      <c r="A191" s="153" t="s">
        <v>789</v>
      </c>
      <c r="B191" s="138"/>
      <c r="C191" s="154"/>
      <c r="D191" s="130"/>
      <c r="E191" s="194"/>
    </row>
    <row r="192" spans="1:5" ht="12.75">
      <c r="A192" s="119"/>
      <c r="B192" s="138"/>
      <c r="C192" s="154"/>
      <c r="D192" s="130"/>
      <c r="E192" s="194"/>
    </row>
    <row r="193" spans="1:5" ht="12.75">
      <c r="A193" s="137" t="s">
        <v>641</v>
      </c>
      <c r="B193" s="138"/>
      <c r="C193" s="142"/>
      <c r="D193" s="130"/>
      <c r="E193" s="194"/>
    </row>
    <row r="194" spans="1:5" ht="12.75">
      <c r="A194" s="119"/>
      <c r="B194" s="138"/>
      <c r="C194" s="142"/>
      <c r="D194" s="130"/>
      <c r="E194" s="194"/>
    </row>
    <row r="195" spans="1:5" ht="12.75">
      <c r="A195" s="124" t="s">
        <v>790</v>
      </c>
      <c r="B195" s="130"/>
      <c r="C195" s="142"/>
      <c r="D195" s="130"/>
      <c r="E195" s="194"/>
    </row>
    <row r="196" spans="1:5" ht="12.75">
      <c r="A196" s="124"/>
      <c r="B196" s="130"/>
      <c r="C196" s="142"/>
      <c r="D196" s="130"/>
      <c r="E196" s="194"/>
    </row>
    <row r="197" spans="1:5" ht="12.75">
      <c r="A197" s="119" t="s">
        <v>791</v>
      </c>
      <c r="B197" s="130">
        <v>30</v>
      </c>
      <c r="C197" s="142">
        <v>30</v>
      </c>
      <c r="D197" s="131">
        <f>SUM(C197-B197)</f>
        <v>0</v>
      </c>
      <c r="E197" s="193">
        <f>+ROUND(+D197/B197*100,2)</f>
        <v>0</v>
      </c>
    </row>
    <row r="198" spans="1:5" ht="12.75">
      <c r="A198" s="119" t="s">
        <v>792</v>
      </c>
      <c r="B198" s="130">
        <v>1</v>
      </c>
      <c r="C198" s="142">
        <v>1</v>
      </c>
      <c r="D198" s="131">
        <f aca="true" t="shared" si="0" ref="D198:D205">SUM(C198-B198)</f>
        <v>0</v>
      </c>
      <c r="E198" s="193">
        <f aca="true" t="shared" si="1" ref="E198:E205">+ROUND(+D198/B198*100,2)</f>
        <v>0</v>
      </c>
    </row>
    <row r="199" spans="1:5" ht="12.75">
      <c r="A199" s="119" t="s">
        <v>793</v>
      </c>
      <c r="B199" s="130">
        <v>90</v>
      </c>
      <c r="C199" s="142">
        <v>90</v>
      </c>
      <c r="D199" s="131">
        <f t="shared" si="0"/>
        <v>0</v>
      </c>
      <c r="E199" s="193">
        <f t="shared" si="1"/>
        <v>0</v>
      </c>
    </row>
    <row r="200" spans="1:5" ht="12.75">
      <c r="A200" s="119" t="s">
        <v>794</v>
      </c>
      <c r="B200" s="130">
        <v>16</v>
      </c>
      <c r="C200" s="142">
        <v>16</v>
      </c>
      <c r="D200" s="131">
        <f t="shared" si="0"/>
        <v>0</v>
      </c>
      <c r="E200" s="193">
        <f t="shared" si="1"/>
        <v>0</v>
      </c>
    </row>
    <row r="201" spans="1:5" ht="12.75">
      <c r="A201" s="119" t="s">
        <v>795</v>
      </c>
      <c r="B201" s="130">
        <v>120</v>
      </c>
      <c r="C201" s="142">
        <v>120</v>
      </c>
      <c r="D201" s="131">
        <f t="shared" si="0"/>
        <v>0</v>
      </c>
      <c r="E201" s="193">
        <f t="shared" si="1"/>
        <v>0</v>
      </c>
    </row>
    <row r="202" spans="1:5" ht="12.75">
      <c r="A202" s="28" t="s">
        <v>796</v>
      </c>
      <c r="B202" s="130">
        <v>17</v>
      </c>
      <c r="C202" s="142">
        <v>17</v>
      </c>
      <c r="D202" s="131">
        <f t="shared" si="0"/>
        <v>0</v>
      </c>
      <c r="E202" s="193">
        <f t="shared" si="1"/>
        <v>0</v>
      </c>
    </row>
    <row r="203" spans="1:5" ht="25.5">
      <c r="A203" s="28" t="s">
        <v>797</v>
      </c>
      <c r="B203" s="130">
        <v>11</v>
      </c>
      <c r="C203" s="142">
        <v>11</v>
      </c>
      <c r="D203" s="131">
        <f t="shared" si="0"/>
        <v>0</v>
      </c>
      <c r="E203" s="193">
        <f t="shared" si="1"/>
        <v>0</v>
      </c>
    </row>
    <row r="204" spans="1:5" ht="12.75">
      <c r="A204" s="119" t="s">
        <v>798</v>
      </c>
      <c r="B204" s="130">
        <v>22</v>
      </c>
      <c r="C204" s="142">
        <v>22</v>
      </c>
      <c r="D204" s="131">
        <f t="shared" si="0"/>
        <v>0</v>
      </c>
      <c r="E204" s="193">
        <f t="shared" si="1"/>
        <v>0</v>
      </c>
    </row>
    <row r="205" spans="1:5" ht="12.75">
      <c r="A205" s="119" t="s">
        <v>799</v>
      </c>
      <c r="B205" s="130">
        <v>22</v>
      </c>
      <c r="C205" s="142">
        <v>22</v>
      </c>
      <c r="D205" s="131">
        <f t="shared" si="0"/>
        <v>0</v>
      </c>
      <c r="E205" s="193">
        <f t="shared" si="1"/>
        <v>0</v>
      </c>
    </row>
    <row r="206" spans="1:5" ht="12.75">
      <c r="A206" s="119"/>
      <c r="B206" s="130"/>
      <c r="C206" s="142"/>
      <c r="D206" s="130"/>
      <c r="E206" s="194"/>
    </row>
    <row r="207" spans="1:5" ht="12.75">
      <c r="A207" s="119" t="s">
        <v>800</v>
      </c>
      <c r="B207" s="130">
        <v>28</v>
      </c>
      <c r="C207" s="142">
        <v>28</v>
      </c>
      <c r="D207" s="131">
        <f>SUM(C207-B207)</f>
        <v>0</v>
      </c>
      <c r="E207" s="193">
        <f>+ROUND(+D207/B207*100,2)</f>
        <v>0</v>
      </c>
    </row>
    <row r="208" spans="1:5" ht="12.75">
      <c r="A208" s="119" t="s">
        <v>801</v>
      </c>
      <c r="B208" s="130">
        <v>1</v>
      </c>
      <c r="C208" s="142">
        <v>1</v>
      </c>
      <c r="D208" s="131">
        <f aca="true" t="shared" si="2" ref="D208:D215">SUM(C208-B208)</f>
        <v>0</v>
      </c>
      <c r="E208" s="193">
        <f aca="true" t="shared" si="3" ref="E208:E215">+ROUND(+D208/B208*100,2)</f>
        <v>0</v>
      </c>
    </row>
    <row r="209" spans="1:5" ht="12.75">
      <c r="A209" s="119" t="s">
        <v>802</v>
      </c>
      <c r="B209" s="130">
        <v>84</v>
      </c>
      <c r="C209" s="142">
        <v>84</v>
      </c>
      <c r="D209" s="131">
        <f t="shared" si="2"/>
        <v>0</v>
      </c>
      <c r="E209" s="193">
        <f t="shared" si="3"/>
        <v>0</v>
      </c>
    </row>
    <row r="210" spans="1:5" ht="12.75">
      <c r="A210" s="119" t="s">
        <v>803</v>
      </c>
      <c r="B210" s="130">
        <v>16</v>
      </c>
      <c r="C210" s="142">
        <v>16</v>
      </c>
      <c r="D210" s="131">
        <f t="shared" si="2"/>
        <v>0</v>
      </c>
      <c r="E210" s="193">
        <f t="shared" si="3"/>
        <v>0</v>
      </c>
    </row>
    <row r="211" spans="1:5" s="36" customFormat="1" ht="12.75">
      <c r="A211" s="119" t="s">
        <v>804</v>
      </c>
      <c r="B211" s="130">
        <v>112</v>
      </c>
      <c r="C211" s="142">
        <v>112</v>
      </c>
      <c r="D211" s="131">
        <f t="shared" si="2"/>
        <v>0</v>
      </c>
      <c r="E211" s="193">
        <f t="shared" si="3"/>
        <v>0</v>
      </c>
    </row>
    <row r="212" spans="1:5" s="36" customFormat="1" ht="12.75">
      <c r="A212" s="28" t="s">
        <v>805</v>
      </c>
      <c r="B212" s="130">
        <v>17</v>
      </c>
      <c r="C212" s="142">
        <v>17</v>
      </c>
      <c r="D212" s="131">
        <f t="shared" si="2"/>
        <v>0</v>
      </c>
      <c r="E212" s="193">
        <f t="shared" si="3"/>
        <v>0</v>
      </c>
    </row>
    <row r="213" spans="1:5" s="36" customFormat="1" ht="25.5">
      <c r="A213" s="28" t="s">
        <v>806</v>
      </c>
      <c r="B213" s="130">
        <v>11</v>
      </c>
      <c r="C213" s="142">
        <v>11</v>
      </c>
      <c r="D213" s="131">
        <f t="shared" si="2"/>
        <v>0</v>
      </c>
      <c r="E213" s="193">
        <f t="shared" si="3"/>
        <v>0</v>
      </c>
    </row>
    <row r="214" spans="1:5" s="36" customFormat="1" ht="12.75">
      <c r="A214" s="119" t="s">
        <v>798</v>
      </c>
      <c r="B214" s="130">
        <v>22</v>
      </c>
      <c r="C214" s="142">
        <v>22</v>
      </c>
      <c r="D214" s="131">
        <f t="shared" si="2"/>
        <v>0</v>
      </c>
      <c r="E214" s="193">
        <f t="shared" si="3"/>
        <v>0</v>
      </c>
    </row>
    <row r="215" spans="1:5" s="36" customFormat="1" ht="12.75">
      <c r="A215" s="119" t="s">
        <v>807</v>
      </c>
      <c r="B215" s="130">
        <v>22</v>
      </c>
      <c r="C215" s="142">
        <v>22</v>
      </c>
      <c r="D215" s="131">
        <f t="shared" si="2"/>
        <v>0</v>
      </c>
      <c r="E215" s="193">
        <f t="shared" si="3"/>
        <v>0</v>
      </c>
    </row>
    <row r="216" spans="1:5" s="36" customFormat="1" ht="12.75">
      <c r="A216" s="119"/>
      <c r="B216" s="130"/>
      <c r="C216" s="142"/>
      <c r="D216" s="134"/>
      <c r="E216" s="195"/>
    </row>
    <row r="217" spans="1:5" s="36" customFormat="1" ht="12.75">
      <c r="A217" s="124" t="s">
        <v>808</v>
      </c>
      <c r="B217" s="130"/>
      <c r="C217" s="142"/>
      <c r="D217" s="134"/>
      <c r="E217" s="195"/>
    </row>
    <row r="218" spans="1:5" s="36" customFormat="1" ht="12.75">
      <c r="A218" s="124"/>
      <c r="B218" s="130"/>
      <c r="C218" s="142"/>
      <c r="D218" s="134"/>
      <c r="E218" s="195"/>
    </row>
    <row r="219" spans="1:5" s="36" customFormat="1" ht="12.75">
      <c r="A219" s="124" t="s">
        <v>809</v>
      </c>
      <c r="B219" s="130"/>
      <c r="C219" s="142"/>
      <c r="D219" s="134"/>
      <c r="E219" s="195"/>
    </row>
    <row r="220" spans="1:5" s="36" customFormat="1" ht="12.75">
      <c r="A220" s="148" t="s">
        <v>831</v>
      </c>
      <c r="B220" s="130" t="s">
        <v>752</v>
      </c>
      <c r="C220" s="142" t="s">
        <v>752</v>
      </c>
      <c r="D220" s="134"/>
      <c r="E220" s="195"/>
    </row>
    <row r="221" spans="1:5" s="36" customFormat="1" ht="12.75">
      <c r="A221" s="148" t="s">
        <v>832</v>
      </c>
      <c r="B221" s="130" t="s">
        <v>752</v>
      </c>
      <c r="C221" s="142" t="s">
        <v>752</v>
      </c>
      <c r="D221" s="134"/>
      <c r="E221" s="195"/>
    </row>
    <row r="222" spans="1:5" s="36" customFormat="1" ht="12.75">
      <c r="A222" s="148" t="s">
        <v>833</v>
      </c>
      <c r="B222" s="130" t="s">
        <v>752</v>
      </c>
      <c r="C222" s="142" t="s">
        <v>752</v>
      </c>
      <c r="D222" s="134"/>
      <c r="E222" s="195"/>
    </row>
    <row r="223" spans="1:5" s="36" customFormat="1" ht="12.75">
      <c r="A223" s="148" t="s">
        <v>834</v>
      </c>
      <c r="B223" s="130">
        <v>0.5</v>
      </c>
      <c r="C223" s="142">
        <v>0.5</v>
      </c>
      <c r="D223" s="131">
        <f>SUM(C223-B223)</f>
        <v>0</v>
      </c>
      <c r="E223" s="193">
        <f>+ROUND(+D223/B223*100,2)</f>
        <v>0</v>
      </c>
    </row>
    <row r="224" spans="1:5" s="36" customFormat="1" ht="12.75">
      <c r="A224" s="148" t="s">
        <v>835</v>
      </c>
      <c r="B224" s="130" t="s">
        <v>752</v>
      </c>
      <c r="C224" s="142" t="s">
        <v>752</v>
      </c>
      <c r="D224" s="134"/>
      <c r="E224" s="195"/>
    </row>
    <row r="225" spans="1:5" s="36" customFormat="1" ht="12.75">
      <c r="A225" s="148" t="s">
        <v>836</v>
      </c>
      <c r="B225" s="130" t="s">
        <v>752</v>
      </c>
      <c r="C225" s="142" t="s">
        <v>752</v>
      </c>
      <c r="D225" s="134"/>
      <c r="E225" s="195"/>
    </row>
    <row r="226" spans="1:5" s="36" customFormat="1" ht="25.5">
      <c r="A226" s="35" t="s">
        <v>837</v>
      </c>
      <c r="B226" s="130" t="s">
        <v>838</v>
      </c>
      <c r="C226" s="142" t="s">
        <v>838</v>
      </c>
      <c r="D226" s="134"/>
      <c r="E226" s="195"/>
    </row>
    <row r="227" spans="1:5" s="36" customFormat="1" ht="12.75">
      <c r="A227" s="148" t="s">
        <v>839</v>
      </c>
      <c r="B227" s="130" t="s">
        <v>752</v>
      </c>
      <c r="C227" s="142" t="s">
        <v>752</v>
      </c>
      <c r="D227" s="134"/>
      <c r="E227" s="195"/>
    </row>
    <row r="228" spans="1:5" s="36" customFormat="1" ht="12.75">
      <c r="A228" s="148"/>
      <c r="B228" s="130"/>
      <c r="C228" s="142"/>
      <c r="D228" s="134"/>
      <c r="E228" s="195"/>
    </row>
    <row r="229" spans="1:5" s="36" customFormat="1" ht="12.75">
      <c r="A229" s="150" t="s">
        <v>840</v>
      </c>
      <c r="B229" s="130"/>
      <c r="C229" s="142"/>
      <c r="D229" s="134"/>
      <c r="E229" s="195"/>
    </row>
    <row r="230" spans="1:5" s="36" customFormat="1" ht="12.75">
      <c r="A230" s="148" t="s">
        <v>831</v>
      </c>
      <c r="B230" s="130">
        <v>6</v>
      </c>
      <c r="C230" s="142">
        <v>6</v>
      </c>
      <c r="D230" s="131">
        <f>SUM(C230-B230)</f>
        <v>0</v>
      </c>
      <c r="E230" s="193">
        <f>+ROUND(+D230/B230*100,2)</f>
        <v>0</v>
      </c>
    </row>
    <row r="231" spans="1:5" s="36" customFormat="1" ht="12.75">
      <c r="A231" s="148" t="s">
        <v>832</v>
      </c>
      <c r="B231" s="130">
        <v>1.5</v>
      </c>
      <c r="C231" s="142">
        <v>1.5</v>
      </c>
      <c r="D231" s="131">
        <f>SUM(C231-B231)</f>
        <v>0</v>
      </c>
      <c r="E231" s="193">
        <f>+ROUND(+D231/B231*100,2)</f>
        <v>0</v>
      </c>
    </row>
    <row r="232" spans="1:5" s="36" customFormat="1" ht="12.75">
      <c r="A232" s="148" t="s">
        <v>833</v>
      </c>
      <c r="B232" s="130" t="s">
        <v>838</v>
      </c>
      <c r="C232" s="142" t="s">
        <v>838</v>
      </c>
      <c r="D232" s="134"/>
      <c r="E232" s="195"/>
    </row>
    <row r="233" spans="1:5" s="36" customFormat="1" ht="12.75">
      <c r="A233" s="148" t="s">
        <v>834</v>
      </c>
      <c r="B233" s="130" t="s">
        <v>838</v>
      </c>
      <c r="C233" s="142" t="s">
        <v>838</v>
      </c>
      <c r="D233" s="134"/>
      <c r="E233" s="195"/>
    </row>
    <row r="234" spans="1:5" s="36" customFormat="1" ht="12.75">
      <c r="A234" s="148" t="s">
        <v>835</v>
      </c>
      <c r="B234" s="130">
        <v>1.5</v>
      </c>
      <c r="C234" s="142">
        <v>1.5</v>
      </c>
      <c r="D234" s="131">
        <f>SUM(C234-B234)</f>
        <v>0</v>
      </c>
      <c r="E234" s="193">
        <f>+ROUND(+D234/B234*100,2)</f>
        <v>0</v>
      </c>
    </row>
    <row r="235" spans="1:5" s="36" customFormat="1" ht="12.75">
      <c r="A235" s="148" t="s">
        <v>836</v>
      </c>
      <c r="B235" s="130">
        <v>0.5</v>
      </c>
      <c r="C235" s="142">
        <v>0.5</v>
      </c>
      <c r="D235" s="131">
        <f>SUM(C235-B235)</f>
        <v>0</v>
      </c>
      <c r="E235" s="193">
        <f>+ROUND(+D235/B235*100,2)</f>
        <v>0</v>
      </c>
    </row>
    <row r="236" spans="1:5" s="36" customFormat="1" ht="25.5">
      <c r="A236" s="35" t="s">
        <v>837</v>
      </c>
      <c r="B236" s="130" t="s">
        <v>838</v>
      </c>
      <c r="C236" s="142" t="s">
        <v>838</v>
      </c>
      <c r="D236" s="134"/>
      <c r="E236" s="195"/>
    </row>
    <row r="237" spans="1:5" s="36" customFormat="1" ht="12.75">
      <c r="A237" s="148" t="s">
        <v>839</v>
      </c>
      <c r="B237" s="130" t="s">
        <v>838</v>
      </c>
      <c r="C237" s="142" t="s">
        <v>838</v>
      </c>
      <c r="D237" s="134"/>
      <c r="E237" s="195"/>
    </row>
    <row r="238" spans="1:5" s="36" customFormat="1" ht="12.75">
      <c r="A238" s="148"/>
      <c r="B238" s="130"/>
      <c r="C238" s="142"/>
      <c r="D238" s="134"/>
      <c r="E238" s="195"/>
    </row>
    <row r="239" spans="1:5" s="36" customFormat="1" ht="12.75">
      <c r="A239" s="150" t="s">
        <v>841</v>
      </c>
      <c r="B239" s="130"/>
      <c r="C239" s="142"/>
      <c r="D239" s="134"/>
      <c r="E239" s="195"/>
    </row>
    <row r="240" spans="1:5" s="36" customFormat="1" ht="12.75">
      <c r="A240" s="148" t="s">
        <v>831</v>
      </c>
      <c r="B240" s="130">
        <v>5</v>
      </c>
      <c r="C240" s="142">
        <v>5</v>
      </c>
      <c r="D240" s="131">
        <f>SUM(C240-B240)</f>
        <v>0</v>
      </c>
      <c r="E240" s="193">
        <f>+ROUND(+D240/B240*100,2)</f>
        <v>0</v>
      </c>
    </row>
    <row r="241" spans="1:5" s="36" customFormat="1" ht="12.75">
      <c r="A241" s="148" t="s">
        <v>832</v>
      </c>
      <c r="B241" s="155" t="s">
        <v>842</v>
      </c>
      <c r="C241" s="130" t="s">
        <v>842</v>
      </c>
      <c r="D241" s="134"/>
      <c r="E241" s="195"/>
    </row>
    <row r="242" spans="1:5" s="36" customFormat="1" ht="12.75">
      <c r="A242" s="148" t="s">
        <v>833</v>
      </c>
      <c r="B242" s="155" t="s">
        <v>842</v>
      </c>
      <c r="C242" s="130" t="s">
        <v>842</v>
      </c>
      <c r="D242" s="134"/>
      <c r="E242" s="195"/>
    </row>
    <row r="243" spans="1:5" s="36" customFormat="1" ht="12.75">
      <c r="A243" s="148" t="s">
        <v>834</v>
      </c>
      <c r="B243" s="155" t="s">
        <v>842</v>
      </c>
      <c r="C243" s="130" t="s">
        <v>842</v>
      </c>
      <c r="D243" s="134"/>
      <c r="E243" s="195"/>
    </row>
    <row r="244" spans="1:5" s="36" customFormat="1" ht="12.75">
      <c r="A244" s="148" t="s">
        <v>835</v>
      </c>
      <c r="B244" s="155" t="s">
        <v>842</v>
      </c>
      <c r="C244" s="130" t="s">
        <v>842</v>
      </c>
      <c r="D244" s="134"/>
      <c r="E244" s="195"/>
    </row>
    <row r="245" spans="1:5" s="36" customFormat="1" ht="12.75">
      <c r="A245" s="148" t="s">
        <v>836</v>
      </c>
      <c r="B245" s="155" t="s">
        <v>842</v>
      </c>
      <c r="C245" s="130" t="s">
        <v>842</v>
      </c>
      <c r="D245" s="134"/>
      <c r="E245" s="195"/>
    </row>
    <row r="246" spans="1:5" s="36" customFormat="1" ht="25.5">
      <c r="A246" s="35" t="s">
        <v>837</v>
      </c>
      <c r="B246" s="155">
        <v>15</v>
      </c>
      <c r="C246" s="130">
        <v>15</v>
      </c>
      <c r="D246" s="131">
        <f>SUM(C246-B246)</f>
        <v>0</v>
      </c>
      <c r="E246" s="193">
        <f>+ROUND(+D246/B246*100,2)</f>
        <v>0</v>
      </c>
    </row>
    <row r="247" spans="1:5" s="36" customFormat="1" ht="25.5">
      <c r="A247" s="148" t="s">
        <v>839</v>
      </c>
      <c r="B247" s="156" t="s">
        <v>843</v>
      </c>
      <c r="C247" s="157" t="s">
        <v>843</v>
      </c>
      <c r="D247" s="134"/>
      <c r="E247" s="195"/>
    </row>
    <row r="248" spans="1:5" s="36" customFormat="1" ht="12.75">
      <c r="A248" s="148"/>
      <c r="B248" s="130"/>
      <c r="C248" s="142"/>
      <c r="D248" s="134"/>
      <c r="E248" s="195"/>
    </row>
    <row r="249" spans="1:5" ht="12.75">
      <c r="A249" s="124" t="s">
        <v>0</v>
      </c>
      <c r="B249" s="130"/>
      <c r="C249" s="142"/>
      <c r="D249" s="130"/>
      <c r="E249" s="194"/>
    </row>
    <row r="250" spans="1:5" ht="12.75">
      <c r="A250" s="150"/>
      <c r="B250" s="130"/>
      <c r="C250" s="142"/>
      <c r="D250" s="130"/>
      <c r="E250" s="194"/>
    </row>
    <row r="251" spans="1:5" ht="12.75">
      <c r="A251" s="124" t="s">
        <v>1</v>
      </c>
      <c r="B251" s="130"/>
      <c r="C251" s="142"/>
      <c r="D251" s="130"/>
      <c r="E251" s="194"/>
    </row>
    <row r="252" spans="1:5" ht="12.75">
      <c r="A252" s="150"/>
      <c r="B252" s="130"/>
      <c r="C252" s="142"/>
      <c r="D252" s="130"/>
      <c r="E252" s="194"/>
    </row>
    <row r="253" spans="1:5" ht="12.75">
      <c r="A253" s="119" t="s">
        <v>2</v>
      </c>
      <c r="B253" s="130">
        <v>7</v>
      </c>
      <c r="C253" s="142">
        <v>7</v>
      </c>
      <c r="D253" s="131">
        <f>SUM(C253-B253)</f>
        <v>0</v>
      </c>
      <c r="E253" s="193">
        <f>+ROUND(+D253/B253*100,2)</f>
        <v>0</v>
      </c>
    </row>
    <row r="254" spans="1:5" ht="12.75">
      <c r="A254" s="119" t="s">
        <v>3</v>
      </c>
      <c r="B254" s="130">
        <v>4</v>
      </c>
      <c r="C254" s="142">
        <v>4</v>
      </c>
      <c r="D254" s="131">
        <f aca="true" t="shared" si="4" ref="D254:D269">SUM(C254-B254)</f>
        <v>0</v>
      </c>
      <c r="E254" s="193">
        <f aca="true" t="shared" si="5" ref="E254:E269">+ROUND(+D254/B254*100,2)</f>
        <v>0</v>
      </c>
    </row>
    <row r="255" spans="1:5" ht="12.75">
      <c r="A255" s="119" t="s">
        <v>4</v>
      </c>
      <c r="B255" s="130">
        <v>5</v>
      </c>
      <c r="C255" s="142">
        <v>5</v>
      </c>
      <c r="D255" s="131">
        <f t="shared" si="4"/>
        <v>0</v>
      </c>
      <c r="E255" s="193">
        <f t="shared" si="5"/>
        <v>0</v>
      </c>
    </row>
    <row r="256" spans="1:5" ht="12.75">
      <c r="A256" s="119" t="s">
        <v>5</v>
      </c>
      <c r="B256" s="130">
        <v>4</v>
      </c>
      <c r="C256" s="142">
        <v>4</v>
      </c>
      <c r="D256" s="131">
        <f t="shared" si="4"/>
        <v>0</v>
      </c>
      <c r="E256" s="193">
        <f t="shared" si="5"/>
        <v>0</v>
      </c>
    </row>
    <row r="257" spans="1:5" ht="12.75">
      <c r="A257" s="119" t="s">
        <v>6</v>
      </c>
      <c r="B257" s="134">
        <v>3</v>
      </c>
      <c r="C257" s="146">
        <v>3</v>
      </c>
      <c r="D257" s="131">
        <f t="shared" si="4"/>
        <v>0</v>
      </c>
      <c r="E257" s="193">
        <f t="shared" si="5"/>
        <v>0</v>
      </c>
    </row>
    <row r="258" spans="1:5" ht="12.75">
      <c r="A258" s="119" t="s">
        <v>7</v>
      </c>
      <c r="B258" s="134">
        <v>3</v>
      </c>
      <c r="C258" s="146">
        <v>3</v>
      </c>
      <c r="D258" s="131">
        <f t="shared" si="4"/>
        <v>0</v>
      </c>
      <c r="E258" s="193">
        <f t="shared" si="5"/>
        <v>0</v>
      </c>
    </row>
    <row r="259" spans="1:5" ht="25.5">
      <c r="A259" s="119" t="s">
        <v>8</v>
      </c>
      <c r="B259" s="158" t="s">
        <v>9</v>
      </c>
      <c r="C259" s="159" t="s">
        <v>9</v>
      </c>
      <c r="D259" s="131"/>
      <c r="E259" s="193"/>
    </row>
    <row r="260" spans="1:5" ht="12.75">
      <c r="A260" s="119" t="s">
        <v>10</v>
      </c>
      <c r="B260" s="134">
        <v>6</v>
      </c>
      <c r="C260" s="146">
        <v>6</v>
      </c>
      <c r="D260" s="131">
        <f t="shared" si="4"/>
        <v>0</v>
      </c>
      <c r="E260" s="193">
        <f t="shared" si="5"/>
        <v>0</v>
      </c>
    </row>
    <row r="261" spans="1:5" ht="12.75">
      <c r="A261" s="119" t="s">
        <v>11</v>
      </c>
      <c r="B261" s="134">
        <v>3</v>
      </c>
      <c r="C261" s="146">
        <v>3</v>
      </c>
      <c r="D261" s="131">
        <f t="shared" si="4"/>
        <v>0</v>
      </c>
      <c r="E261" s="193">
        <f t="shared" si="5"/>
        <v>0</v>
      </c>
    </row>
    <row r="262" spans="1:5" ht="12.75">
      <c r="A262" s="119" t="s">
        <v>12</v>
      </c>
      <c r="B262" s="130">
        <v>10</v>
      </c>
      <c r="C262" s="142">
        <v>10</v>
      </c>
      <c r="D262" s="131">
        <f t="shared" si="4"/>
        <v>0</v>
      </c>
      <c r="E262" s="193">
        <f t="shared" si="5"/>
        <v>0</v>
      </c>
    </row>
    <row r="263" spans="1:5" ht="12.75">
      <c r="A263" s="119" t="s">
        <v>13</v>
      </c>
      <c r="B263" s="130">
        <v>6</v>
      </c>
      <c r="C263" s="142">
        <v>6</v>
      </c>
      <c r="D263" s="131">
        <f t="shared" si="4"/>
        <v>0</v>
      </c>
      <c r="E263" s="193">
        <f t="shared" si="5"/>
        <v>0</v>
      </c>
    </row>
    <row r="264" spans="1:5" ht="12.75">
      <c r="A264" s="119" t="s">
        <v>14</v>
      </c>
      <c r="B264" s="130">
        <v>4</v>
      </c>
      <c r="C264" s="142">
        <v>4</v>
      </c>
      <c r="D264" s="131">
        <f t="shared" si="4"/>
        <v>0</v>
      </c>
      <c r="E264" s="193">
        <f t="shared" si="5"/>
        <v>0</v>
      </c>
    </row>
    <row r="265" spans="1:5" ht="12.75">
      <c r="A265" s="119" t="s">
        <v>15</v>
      </c>
      <c r="B265" s="130">
        <v>20</v>
      </c>
      <c r="C265" s="142">
        <v>20</v>
      </c>
      <c r="D265" s="131">
        <f t="shared" si="4"/>
        <v>0</v>
      </c>
      <c r="E265" s="193">
        <f t="shared" si="5"/>
        <v>0</v>
      </c>
    </row>
    <row r="266" spans="1:5" ht="12.75">
      <c r="A266" s="119" t="s">
        <v>16</v>
      </c>
      <c r="B266" s="134">
        <v>4</v>
      </c>
      <c r="C266" s="146">
        <v>4</v>
      </c>
      <c r="D266" s="131">
        <f t="shared" si="4"/>
        <v>0</v>
      </c>
      <c r="E266" s="193">
        <f t="shared" si="5"/>
        <v>0</v>
      </c>
    </row>
    <row r="267" spans="1:5" ht="12.75">
      <c r="A267" s="119" t="s">
        <v>17</v>
      </c>
      <c r="B267" s="130">
        <v>4</v>
      </c>
      <c r="C267" s="142">
        <v>4</v>
      </c>
      <c r="D267" s="131">
        <f t="shared" si="4"/>
        <v>0</v>
      </c>
      <c r="E267" s="193">
        <f t="shared" si="5"/>
        <v>0</v>
      </c>
    </row>
    <row r="268" spans="1:5" ht="12.75">
      <c r="A268" s="119" t="s">
        <v>18</v>
      </c>
      <c r="B268" s="130">
        <v>3</v>
      </c>
      <c r="C268" s="142">
        <v>3</v>
      </c>
      <c r="D268" s="131">
        <f t="shared" si="4"/>
        <v>0</v>
      </c>
      <c r="E268" s="193">
        <f t="shared" si="5"/>
        <v>0</v>
      </c>
    </row>
    <row r="269" spans="1:5" ht="12.75">
      <c r="A269" s="119" t="s">
        <v>19</v>
      </c>
      <c r="B269" s="130">
        <v>4</v>
      </c>
      <c r="C269" s="142">
        <v>4</v>
      </c>
      <c r="D269" s="131">
        <f t="shared" si="4"/>
        <v>0</v>
      </c>
      <c r="E269" s="193">
        <f t="shared" si="5"/>
        <v>0</v>
      </c>
    </row>
    <row r="270" spans="1:5" ht="12.75">
      <c r="A270" s="160"/>
      <c r="B270" s="130"/>
      <c r="C270" s="142"/>
      <c r="D270" s="130"/>
      <c r="E270" s="194"/>
    </row>
    <row r="271" spans="1:5" ht="12.75">
      <c r="A271" s="124" t="s">
        <v>20</v>
      </c>
      <c r="B271" s="130"/>
      <c r="C271" s="142"/>
      <c r="D271" s="130"/>
      <c r="E271" s="194"/>
    </row>
    <row r="272" spans="1:5" ht="12.75">
      <c r="A272" s="150"/>
      <c r="B272" s="130"/>
      <c r="C272" s="142"/>
      <c r="D272" s="130"/>
      <c r="E272" s="194"/>
    </row>
    <row r="273" spans="1:5" ht="12.75">
      <c r="A273" s="119" t="s">
        <v>2</v>
      </c>
      <c r="B273" s="130">
        <v>6.5</v>
      </c>
      <c r="C273" s="142">
        <v>6.5</v>
      </c>
      <c r="D273" s="131">
        <f>SUM(C273-B273)</f>
        <v>0</v>
      </c>
      <c r="E273" s="193">
        <f>+ROUND(+D273/B273*100,2)</f>
        <v>0</v>
      </c>
    </row>
    <row r="274" spans="1:5" ht="12.75">
      <c r="A274" s="119" t="s">
        <v>3</v>
      </c>
      <c r="B274" s="130">
        <v>4</v>
      </c>
      <c r="C274" s="142">
        <v>4</v>
      </c>
      <c r="D274" s="131">
        <f aca="true" t="shared" si="6" ref="D274:D289">SUM(C274-B274)</f>
        <v>0</v>
      </c>
      <c r="E274" s="193">
        <f aca="true" t="shared" si="7" ref="E274:E289">+ROUND(+D274/B274*100,2)</f>
        <v>0</v>
      </c>
    </row>
    <row r="275" spans="1:5" ht="12.75">
      <c r="A275" s="119" t="s">
        <v>4</v>
      </c>
      <c r="B275" s="134">
        <v>4.5</v>
      </c>
      <c r="C275" s="146">
        <v>4.5</v>
      </c>
      <c r="D275" s="131">
        <f t="shared" si="6"/>
        <v>0</v>
      </c>
      <c r="E275" s="193">
        <f t="shared" si="7"/>
        <v>0</v>
      </c>
    </row>
    <row r="276" spans="1:5" ht="12.75">
      <c r="A276" s="119" t="s">
        <v>5</v>
      </c>
      <c r="B276" s="134">
        <v>3.5</v>
      </c>
      <c r="C276" s="146">
        <v>3.5</v>
      </c>
      <c r="D276" s="131">
        <f t="shared" si="6"/>
        <v>0</v>
      </c>
      <c r="E276" s="193">
        <f t="shared" si="7"/>
        <v>0</v>
      </c>
    </row>
    <row r="277" spans="1:5" ht="12.75">
      <c r="A277" s="119" t="s">
        <v>6</v>
      </c>
      <c r="B277" s="134">
        <v>2.5</v>
      </c>
      <c r="C277" s="146">
        <v>2.5</v>
      </c>
      <c r="D277" s="131">
        <f t="shared" si="6"/>
        <v>0</v>
      </c>
      <c r="E277" s="193">
        <f t="shared" si="7"/>
        <v>0</v>
      </c>
    </row>
    <row r="278" spans="1:5" ht="12.75">
      <c r="A278" s="119" t="s">
        <v>7</v>
      </c>
      <c r="B278" s="134">
        <v>2.5</v>
      </c>
      <c r="C278" s="146">
        <v>2.5</v>
      </c>
      <c r="D278" s="131">
        <f t="shared" si="6"/>
        <v>0</v>
      </c>
      <c r="E278" s="193">
        <f t="shared" si="7"/>
        <v>0</v>
      </c>
    </row>
    <row r="279" spans="1:5" ht="25.5">
      <c r="A279" s="119" t="s">
        <v>8</v>
      </c>
      <c r="B279" s="158" t="s">
        <v>9</v>
      </c>
      <c r="C279" s="159" t="s">
        <v>9</v>
      </c>
      <c r="D279" s="131"/>
      <c r="E279" s="193"/>
    </row>
    <row r="280" spans="1:5" ht="12.75">
      <c r="A280" s="119" t="s">
        <v>10</v>
      </c>
      <c r="B280" s="134">
        <v>5.5</v>
      </c>
      <c r="C280" s="146">
        <v>5.5</v>
      </c>
      <c r="D280" s="131">
        <f t="shared" si="6"/>
        <v>0</v>
      </c>
      <c r="E280" s="193">
        <f t="shared" si="7"/>
        <v>0</v>
      </c>
    </row>
    <row r="281" spans="1:5" ht="12.75">
      <c r="A281" s="119" t="s">
        <v>11</v>
      </c>
      <c r="B281" s="134">
        <v>2.5</v>
      </c>
      <c r="C281" s="146">
        <v>2.5</v>
      </c>
      <c r="D281" s="131">
        <f t="shared" si="6"/>
        <v>0</v>
      </c>
      <c r="E281" s="193">
        <f t="shared" si="7"/>
        <v>0</v>
      </c>
    </row>
    <row r="282" spans="1:5" ht="12.75">
      <c r="A282" s="119" t="s">
        <v>12</v>
      </c>
      <c r="B282" s="134">
        <v>9.5</v>
      </c>
      <c r="C282" s="146">
        <v>9.5</v>
      </c>
      <c r="D282" s="131">
        <f t="shared" si="6"/>
        <v>0</v>
      </c>
      <c r="E282" s="193">
        <f t="shared" si="7"/>
        <v>0</v>
      </c>
    </row>
    <row r="283" spans="1:5" ht="12.75">
      <c r="A283" s="119" t="s">
        <v>13</v>
      </c>
      <c r="B283" s="134">
        <v>6</v>
      </c>
      <c r="C283" s="146">
        <v>6</v>
      </c>
      <c r="D283" s="131">
        <f t="shared" si="6"/>
        <v>0</v>
      </c>
      <c r="E283" s="193">
        <f t="shared" si="7"/>
        <v>0</v>
      </c>
    </row>
    <row r="284" spans="1:5" ht="12.75">
      <c r="A284" s="119" t="s">
        <v>14</v>
      </c>
      <c r="B284" s="134">
        <v>4</v>
      </c>
      <c r="C284" s="146">
        <v>4</v>
      </c>
      <c r="D284" s="131">
        <f t="shared" si="6"/>
        <v>0</v>
      </c>
      <c r="E284" s="193">
        <f t="shared" si="7"/>
        <v>0</v>
      </c>
    </row>
    <row r="285" spans="1:5" ht="12.75">
      <c r="A285" s="119" t="s">
        <v>15</v>
      </c>
      <c r="B285" s="134">
        <v>20</v>
      </c>
      <c r="C285" s="146">
        <v>20</v>
      </c>
      <c r="D285" s="131">
        <f t="shared" si="6"/>
        <v>0</v>
      </c>
      <c r="E285" s="193">
        <f t="shared" si="7"/>
        <v>0</v>
      </c>
    </row>
    <row r="286" spans="1:5" ht="12.75">
      <c r="A286" s="119" t="s">
        <v>16</v>
      </c>
      <c r="B286" s="134">
        <v>3.5</v>
      </c>
      <c r="C286" s="146">
        <v>3.5</v>
      </c>
      <c r="D286" s="131">
        <f t="shared" si="6"/>
        <v>0</v>
      </c>
      <c r="E286" s="193">
        <f t="shared" si="7"/>
        <v>0</v>
      </c>
    </row>
    <row r="287" spans="1:5" ht="12.75">
      <c r="A287" s="119" t="s">
        <v>17</v>
      </c>
      <c r="B287" s="134">
        <v>3.5</v>
      </c>
      <c r="C287" s="146">
        <v>3.5</v>
      </c>
      <c r="D287" s="131">
        <f t="shared" si="6"/>
        <v>0</v>
      </c>
      <c r="E287" s="193">
        <f t="shared" si="7"/>
        <v>0</v>
      </c>
    </row>
    <row r="288" spans="1:5" ht="12.75">
      <c r="A288" s="119" t="s">
        <v>18</v>
      </c>
      <c r="B288" s="130">
        <v>2.5</v>
      </c>
      <c r="C288" s="142">
        <v>2.5</v>
      </c>
      <c r="D288" s="131">
        <f t="shared" si="6"/>
        <v>0</v>
      </c>
      <c r="E288" s="193">
        <f t="shared" si="7"/>
        <v>0</v>
      </c>
    </row>
    <row r="289" spans="1:5" ht="12.75">
      <c r="A289" s="119" t="s">
        <v>19</v>
      </c>
      <c r="B289" s="130">
        <v>3.5</v>
      </c>
      <c r="C289" s="142">
        <v>3.5</v>
      </c>
      <c r="D289" s="131">
        <f t="shared" si="6"/>
        <v>0</v>
      </c>
      <c r="E289" s="193">
        <f t="shared" si="7"/>
        <v>0</v>
      </c>
    </row>
    <row r="290" spans="1:5" ht="12.75">
      <c r="A290" s="149"/>
      <c r="B290" s="130"/>
      <c r="C290" s="142"/>
      <c r="D290" s="130"/>
      <c r="E290" s="194"/>
    </row>
    <row r="291" spans="1:5" ht="12.75">
      <c r="A291" s="161" t="s">
        <v>21</v>
      </c>
      <c r="B291" s="138"/>
      <c r="C291" s="154"/>
      <c r="D291" s="130"/>
      <c r="E291" s="194"/>
    </row>
    <row r="292" spans="1:5" ht="12.75">
      <c r="A292" s="28"/>
      <c r="B292" s="138"/>
      <c r="C292" s="154"/>
      <c r="D292" s="130"/>
      <c r="E292" s="194"/>
    </row>
    <row r="293" spans="1:5" ht="12.75">
      <c r="A293" s="162" t="s">
        <v>666</v>
      </c>
      <c r="B293" s="138"/>
      <c r="C293" s="142"/>
      <c r="D293" s="130"/>
      <c r="E293" s="194"/>
    </row>
    <row r="294" spans="1:5" ht="12.75">
      <c r="A294" s="28"/>
      <c r="B294" s="138"/>
      <c r="C294" s="142"/>
      <c r="D294" s="130"/>
      <c r="E294" s="194"/>
    </row>
    <row r="295" spans="1:5" ht="12.75">
      <c r="A295" s="145" t="s">
        <v>22</v>
      </c>
      <c r="B295" s="130"/>
      <c r="C295" s="142"/>
      <c r="D295" s="130"/>
      <c r="E295" s="194"/>
    </row>
    <row r="296" spans="1:5" ht="12.75">
      <c r="A296" s="145" t="s">
        <v>23</v>
      </c>
      <c r="B296" s="130"/>
      <c r="C296" s="142"/>
      <c r="D296" s="130"/>
      <c r="E296" s="194"/>
    </row>
    <row r="297" spans="1:5" ht="12.75">
      <c r="A297" s="28" t="s">
        <v>24</v>
      </c>
      <c r="B297" s="130"/>
      <c r="C297" s="142"/>
      <c r="D297" s="130"/>
      <c r="E297" s="194"/>
    </row>
    <row r="298" spans="1:5" ht="12.75">
      <c r="A298" s="29">
        <v>1</v>
      </c>
      <c r="B298" s="130">
        <v>638.3</v>
      </c>
      <c r="C298" s="142">
        <v>638.3</v>
      </c>
      <c r="D298" s="131">
        <f>SUM(C298-B298)</f>
        <v>0</v>
      </c>
      <c r="E298" s="193">
        <f>+ROUND(+D298/B298*100,2)</f>
        <v>0</v>
      </c>
    </row>
    <row r="299" spans="1:5" ht="12.75">
      <c r="A299" s="29">
        <v>2</v>
      </c>
      <c r="B299" s="130">
        <v>851.07</v>
      </c>
      <c r="C299" s="142">
        <v>851.07</v>
      </c>
      <c r="D299" s="131">
        <f aca="true" t="shared" si="8" ref="D299:D307">SUM(C299-B299)</f>
        <v>0</v>
      </c>
      <c r="E299" s="193">
        <f aca="true" t="shared" si="9" ref="E299:E307">+ROUND(+D299/B299*100,2)</f>
        <v>0</v>
      </c>
    </row>
    <row r="300" spans="1:5" ht="12.75">
      <c r="A300" s="29">
        <v>3</v>
      </c>
      <c r="B300" s="130">
        <v>1063.83</v>
      </c>
      <c r="C300" s="142">
        <v>1063.83</v>
      </c>
      <c r="D300" s="131">
        <f t="shared" si="8"/>
        <v>0</v>
      </c>
      <c r="E300" s="193">
        <f t="shared" si="9"/>
        <v>0</v>
      </c>
    </row>
    <row r="301" spans="1:5" ht="12.75">
      <c r="A301" s="29">
        <v>4</v>
      </c>
      <c r="B301" s="130">
        <v>1234.05</v>
      </c>
      <c r="C301" s="142">
        <v>1234.05</v>
      </c>
      <c r="D301" s="131">
        <f t="shared" si="8"/>
        <v>0</v>
      </c>
      <c r="E301" s="193">
        <f t="shared" si="9"/>
        <v>0</v>
      </c>
    </row>
    <row r="302" spans="1:5" ht="12.75">
      <c r="A302" s="29">
        <v>5</v>
      </c>
      <c r="B302" s="130">
        <v>1404.26</v>
      </c>
      <c r="C302" s="142">
        <v>1404.26</v>
      </c>
      <c r="D302" s="131">
        <f t="shared" si="8"/>
        <v>0</v>
      </c>
      <c r="E302" s="193">
        <f t="shared" si="9"/>
        <v>0</v>
      </c>
    </row>
    <row r="303" spans="1:5" ht="12.75">
      <c r="A303" s="29">
        <v>6</v>
      </c>
      <c r="B303" s="130">
        <v>1574.47</v>
      </c>
      <c r="C303" s="142">
        <v>1574.47</v>
      </c>
      <c r="D303" s="131">
        <f t="shared" si="8"/>
        <v>0</v>
      </c>
      <c r="E303" s="193">
        <f t="shared" si="9"/>
        <v>0</v>
      </c>
    </row>
    <row r="304" spans="1:5" ht="12.75">
      <c r="A304" s="29">
        <v>7</v>
      </c>
      <c r="B304" s="130">
        <v>1744.69</v>
      </c>
      <c r="C304" s="142">
        <v>1744.69</v>
      </c>
      <c r="D304" s="131">
        <f t="shared" si="8"/>
        <v>0</v>
      </c>
      <c r="E304" s="193">
        <f t="shared" si="9"/>
        <v>0</v>
      </c>
    </row>
    <row r="305" spans="1:5" ht="12.75">
      <c r="A305" s="29">
        <v>8</v>
      </c>
      <c r="B305" s="130">
        <v>1914.9</v>
      </c>
      <c r="C305" s="142">
        <v>1914.9</v>
      </c>
      <c r="D305" s="131">
        <f t="shared" si="8"/>
        <v>0</v>
      </c>
      <c r="E305" s="193">
        <f t="shared" si="9"/>
        <v>0</v>
      </c>
    </row>
    <row r="306" spans="1:5" ht="12.75">
      <c r="A306" s="29">
        <v>9</v>
      </c>
      <c r="B306" s="130">
        <v>2085.11</v>
      </c>
      <c r="C306" s="142">
        <v>2085.11</v>
      </c>
      <c r="D306" s="131">
        <f t="shared" si="8"/>
        <v>0</v>
      </c>
      <c r="E306" s="193">
        <f t="shared" si="9"/>
        <v>0</v>
      </c>
    </row>
    <row r="307" spans="1:5" ht="12.75">
      <c r="A307" s="29">
        <v>10</v>
      </c>
      <c r="B307" s="130">
        <v>2255.32</v>
      </c>
      <c r="C307" s="142">
        <v>2255.32</v>
      </c>
      <c r="D307" s="131">
        <f t="shared" si="8"/>
        <v>0</v>
      </c>
      <c r="E307" s="193">
        <f t="shared" si="9"/>
        <v>0</v>
      </c>
    </row>
    <row r="308" spans="1:5" ht="12.75">
      <c r="A308" s="28"/>
      <c r="B308" s="130"/>
      <c r="C308" s="142"/>
      <c r="D308" s="130"/>
      <c r="E308" s="194"/>
    </row>
    <row r="309" spans="1:5" s="36" customFormat="1" ht="12.75">
      <c r="A309" s="145" t="s">
        <v>25</v>
      </c>
      <c r="B309" s="134"/>
      <c r="C309" s="146"/>
      <c r="D309" s="134"/>
      <c r="E309" s="195"/>
    </row>
    <row r="310" spans="1:5" s="36" customFormat="1" ht="12.75">
      <c r="A310" s="42" t="s">
        <v>26</v>
      </c>
      <c r="B310" s="134"/>
      <c r="C310" s="146"/>
      <c r="D310" s="134"/>
      <c r="E310" s="195"/>
    </row>
    <row r="311" spans="1:5" s="36" customFormat="1" ht="25.5">
      <c r="A311" s="28" t="s">
        <v>27</v>
      </c>
      <c r="B311" s="130">
        <v>208.34</v>
      </c>
      <c r="C311" s="142">
        <v>208.34</v>
      </c>
      <c r="D311" s="131">
        <f>SUM(C311-B311)</f>
        <v>0</v>
      </c>
      <c r="E311" s="193">
        <f>+ROUND(+D311/B311*100,2)</f>
        <v>0</v>
      </c>
    </row>
    <row r="312" spans="1:5" s="36" customFormat="1" ht="12.75">
      <c r="A312" s="28" t="s">
        <v>28</v>
      </c>
      <c r="B312" s="130">
        <v>379.17</v>
      </c>
      <c r="C312" s="142">
        <v>379.17</v>
      </c>
      <c r="D312" s="131">
        <f aca="true" t="shared" si="10" ref="D312:D321">SUM(C312-B312)</f>
        <v>0</v>
      </c>
      <c r="E312" s="193">
        <f aca="true" t="shared" si="11" ref="E312:E321">+ROUND(+D312/B312*100,2)</f>
        <v>0</v>
      </c>
    </row>
    <row r="313" spans="1:5" s="36" customFormat="1" ht="12.75">
      <c r="A313" s="28" t="s">
        <v>29</v>
      </c>
      <c r="B313" s="130">
        <v>485.84</v>
      </c>
      <c r="C313" s="142">
        <v>485.84</v>
      </c>
      <c r="D313" s="131">
        <f t="shared" si="10"/>
        <v>0</v>
      </c>
      <c r="E313" s="193">
        <f t="shared" si="11"/>
        <v>0</v>
      </c>
    </row>
    <row r="314" spans="1:5" ht="12.75">
      <c r="A314" s="28" t="s">
        <v>30</v>
      </c>
      <c r="B314" s="130">
        <v>587.5</v>
      </c>
      <c r="C314" s="142">
        <v>587.5</v>
      </c>
      <c r="D314" s="131">
        <f t="shared" si="10"/>
        <v>0</v>
      </c>
      <c r="E314" s="193">
        <f t="shared" si="11"/>
        <v>0</v>
      </c>
    </row>
    <row r="315" spans="1:5" ht="12.75">
      <c r="A315" s="28" t="s">
        <v>31</v>
      </c>
      <c r="B315" s="130">
        <v>638.34</v>
      </c>
      <c r="C315" s="142">
        <v>638.34</v>
      </c>
      <c r="D315" s="131">
        <f t="shared" si="10"/>
        <v>0</v>
      </c>
      <c r="E315" s="193">
        <f t="shared" si="11"/>
        <v>0</v>
      </c>
    </row>
    <row r="316" spans="1:5" ht="12.75">
      <c r="A316" s="28" t="s">
        <v>32</v>
      </c>
      <c r="B316" s="130">
        <v>442.5</v>
      </c>
      <c r="C316" s="142">
        <v>442.5</v>
      </c>
      <c r="D316" s="131">
        <f t="shared" si="10"/>
        <v>0</v>
      </c>
      <c r="E316" s="193">
        <f t="shared" si="11"/>
        <v>0</v>
      </c>
    </row>
    <row r="317" spans="1:5" ht="12.75">
      <c r="A317" s="28" t="s">
        <v>33</v>
      </c>
      <c r="B317" s="130">
        <v>442.5</v>
      </c>
      <c r="C317" s="142">
        <v>442.5</v>
      </c>
      <c r="D317" s="131">
        <f t="shared" si="10"/>
        <v>0</v>
      </c>
      <c r="E317" s="193">
        <f t="shared" si="11"/>
        <v>0</v>
      </c>
    </row>
    <row r="318" spans="1:5" ht="25.5">
      <c r="A318" s="28" t="s">
        <v>34</v>
      </c>
      <c r="B318" s="130">
        <v>775</v>
      </c>
      <c r="C318" s="142">
        <v>775</v>
      </c>
      <c r="D318" s="131">
        <f t="shared" si="10"/>
        <v>0</v>
      </c>
      <c r="E318" s="193">
        <f t="shared" si="11"/>
        <v>0</v>
      </c>
    </row>
    <row r="319" spans="1:5" ht="12.75">
      <c r="A319" s="28" t="s">
        <v>35</v>
      </c>
      <c r="B319" s="130">
        <v>208.34</v>
      </c>
      <c r="C319" s="142">
        <v>208.34</v>
      </c>
      <c r="D319" s="131">
        <f t="shared" si="10"/>
        <v>0</v>
      </c>
      <c r="E319" s="193">
        <f t="shared" si="11"/>
        <v>0</v>
      </c>
    </row>
    <row r="320" spans="1:5" ht="12.75">
      <c r="A320" s="28" t="s">
        <v>36</v>
      </c>
      <c r="B320" s="130">
        <v>128.34</v>
      </c>
      <c r="C320" s="142">
        <v>128.34</v>
      </c>
      <c r="D320" s="131">
        <f t="shared" si="10"/>
        <v>0</v>
      </c>
      <c r="E320" s="193">
        <f t="shared" si="11"/>
        <v>0</v>
      </c>
    </row>
    <row r="321" spans="1:5" ht="12.75">
      <c r="A321" s="28" t="s">
        <v>37</v>
      </c>
      <c r="B321" s="130">
        <v>102.5</v>
      </c>
      <c r="C321" s="142">
        <v>102.5</v>
      </c>
      <c r="D321" s="131">
        <f t="shared" si="10"/>
        <v>0</v>
      </c>
      <c r="E321" s="193">
        <f t="shared" si="11"/>
        <v>0</v>
      </c>
    </row>
    <row r="322" spans="1:5" ht="12.75">
      <c r="A322" s="145"/>
      <c r="B322" s="130"/>
      <c r="C322" s="142"/>
      <c r="D322" s="130"/>
      <c r="E322" s="194"/>
    </row>
    <row r="323" spans="1:5" ht="25.5">
      <c r="A323" s="28" t="s">
        <v>38</v>
      </c>
      <c r="B323" s="130"/>
      <c r="C323" s="142"/>
      <c r="D323" s="130"/>
      <c r="E323" s="194"/>
    </row>
    <row r="324" spans="1:5" ht="25.5">
      <c r="A324" s="28" t="s">
        <v>39</v>
      </c>
      <c r="B324" s="130"/>
      <c r="C324" s="142"/>
      <c r="D324" s="130"/>
      <c r="E324" s="194"/>
    </row>
    <row r="325" spans="1:5" ht="12.75">
      <c r="A325" s="28"/>
      <c r="B325" s="130"/>
      <c r="C325" s="142"/>
      <c r="D325" s="130"/>
      <c r="E325" s="194"/>
    </row>
    <row r="326" spans="1:5" ht="25.5">
      <c r="A326" s="28" t="s">
        <v>40</v>
      </c>
      <c r="B326" s="130">
        <v>208.34</v>
      </c>
      <c r="C326" s="142">
        <v>208.34</v>
      </c>
      <c r="D326" s="131">
        <f>SUM(C326-B326)</f>
        <v>0</v>
      </c>
      <c r="E326" s="193">
        <f>+ROUND(+D326/B326*100,2)</f>
        <v>0</v>
      </c>
    </row>
    <row r="327" spans="1:5" ht="12.75">
      <c r="A327" s="28" t="s">
        <v>41</v>
      </c>
      <c r="B327" s="130">
        <v>102.5</v>
      </c>
      <c r="C327" s="142">
        <v>102.5</v>
      </c>
      <c r="D327" s="131">
        <f>SUM(C327-B327)</f>
        <v>0</v>
      </c>
      <c r="E327" s="193">
        <f>+ROUND(+D327/B327*100,2)</f>
        <v>0</v>
      </c>
    </row>
    <row r="328" spans="1:5" ht="12.75">
      <c r="A328" s="28" t="s">
        <v>42</v>
      </c>
      <c r="B328" s="130">
        <v>500</v>
      </c>
      <c r="C328" s="142">
        <v>500</v>
      </c>
      <c r="D328" s="131">
        <f>SUM(C328-B328)</f>
        <v>0</v>
      </c>
      <c r="E328" s="193">
        <f>+ROUND(+D328/B328*100,2)</f>
        <v>0</v>
      </c>
    </row>
    <row r="329" spans="1:5" ht="12.75">
      <c r="A329" s="145"/>
      <c r="B329" s="130"/>
      <c r="C329" s="142"/>
      <c r="D329" s="130"/>
      <c r="E329" s="194"/>
    </row>
    <row r="330" spans="1:5" ht="12.75">
      <c r="A330" s="145" t="s">
        <v>43</v>
      </c>
      <c r="B330" s="130"/>
      <c r="C330" s="142"/>
      <c r="D330" s="130"/>
      <c r="E330" s="194"/>
    </row>
    <row r="331" spans="1:5" ht="12.75">
      <c r="A331" s="145" t="s">
        <v>44</v>
      </c>
      <c r="B331" s="130"/>
      <c r="C331" s="142"/>
      <c r="D331" s="130"/>
      <c r="E331" s="194"/>
    </row>
    <row r="332" spans="1:5" ht="12.75">
      <c r="A332" s="145" t="s">
        <v>45</v>
      </c>
      <c r="B332" s="130"/>
      <c r="C332" s="142"/>
      <c r="D332" s="130"/>
      <c r="E332" s="194"/>
    </row>
    <row r="333" spans="1:5" ht="12.75">
      <c r="A333" s="28" t="s">
        <v>46</v>
      </c>
      <c r="B333" s="130"/>
      <c r="C333" s="142"/>
      <c r="D333" s="130"/>
      <c r="E333" s="194"/>
    </row>
    <row r="334" spans="1:5" ht="12.75">
      <c r="A334" s="28" t="s">
        <v>47</v>
      </c>
      <c r="B334" s="130">
        <v>225</v>
      </c>
      <c r="C334" s="142">
        <v>225</v>
      </c>
      <c r="D334" s="131">
        <f aca="true" t="shared" si="12" ref="D334:D339">SUM(C334-B334)</f>
        <v>0</v>
      </c>
      <c r="E334" s="193">
        <f aca="true" t="shared" si="13" ref="E334:E339">+ROUND(+D334/B334*100,2)</f>
        <v>0</v>
      </c>
    </row>
    <row r="335" spans="1:5" ht="12.75">
      <c r="A335" s="28" t="s">
        <v>48</v>
      </c>
      <c r="B335" s="130">
        <v>280.84</v>
      </c>
      <c r="C335" s="142">
        <v>280.84</v>
      </c>
      <c r="D335" s="131">
        <f t="shared" si="12"/>
        <v>0</v>
      </c>
      <c r="E335" s="193">
        <f t="shared" si="13"/>
        <v>0</v>
      </c>
    </row>
    <row r="336" spans="1:5" ht="12.75">
      <c r="A336" s="28" t="s">
        <v>49</v>
      </c>
      <c r="B336" s="130">
        <v>408.34</v>
      </c>
      <c r="C336" s="142">
        <v>408.34</v>
      </c>
      <c r="D336" s="131">
        <f t="shared" si="12"/>
        <v>0</v>
      </c>
      <c r="E336" s="193">
        <f t="shared" si="13"/>
        <v>0</v>
      </c>
    </row>
    <row r="337" spans="1:5" ht="12.75">
      <c r="A337" s="28" t="s">
        <v>50</v>
      </c>
      <c r="B337" s="130">
        <v>536.67</v>
      </c>
      <c r="C337" s="142">
        <v>536.67</v>
      </c>
      <c r="D337" s="131">
        <f t="shared" si="12"/>
        <v>0</v>
      </c>
      <c r="E337" s="193">
        <f t="shared" si="13"/>
        <v>0</v>
      </c>
    </row>
    <row r="338" spans="1:5" ht="12.75">
      <c r="A338" s="28" t="s">
        <v>51</v>
      </c>
      <c r="B338" s="130">
        <v>766.67</v>
      </c>
      <c r="C338" s="142">
        <v>766.67</v>
      </c>
      <c r="D338" s="131">
        <f t="shared" si="12"/>
        <v>0</v>
      </c>
      <c r="E338" s="193">
        <f t="shared" si="13"/>
        <v>0</v>
      </c>
    </row>
    <row r="339" spans="1:5" ht="12.75">
      <c r="A339" s="28" t="s">
        <v>52</v>
      </c>
      <c r="B339" s="130">
        <v>1020.84</v>
      </c>
      <c r="C339" s="142">
        <v>1020.84</v>
      </c>
      <c r="D339" s="131">
        <f t="shared" si="12"/>
        <v>0</v>
      </c>
      <c r="E339" s="193">
        <f t="shared" si="13"/>
        <v>0</v>
      </c>
    </row>
    <row r="340" spans="1:5" ht="12.75">
      <c r="A340" s="145"/>
      <c r="B340" s="130"/>
      <c r="C340" s="142"/>
      <c r="D340" s="130"/>
      <c r="E340" s="144"/>
    </row>
    <row r="341" spans="1:5" ht="12.75">
      <c r="A341" s="30"/>
      <c r="B341" s="17"/>
      <c r="C341" s="26"/>
      <c r="D341" s="27"/>
      <c r="E341" s="93"/>
    </row>
  </sheetData>
  <mergeCells count="1">
    <mergeCell ref="A1:B1"/>
  </mergeCells>
  <printOptions/>
  <pageMargins left="0.75" right="0.75" top="1" bottom="1" header="0.5" footer="0.5"/>
  <pageSetup fitToHeight="17"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86"/>
  <sheetViews>
    <sheetView tabSelected="1" workbookViewId="0" topLeftCell="A28">
      <selection activeCell="H26" sqref="H26"/>
    </sheetView>
  </sheetViews>
  <sheetFormatPr defaultColWidth="9.140625" defaultRowHeight="12.75"/>
  <cols>
    <col min="1" max="1" width="43.140625" style="25" customWidth="1"/>
    <col min="2" max="2" width="5.8515625" style="25" customWidth="1"/>
    <col min="3" max="3" width="20.00390625" style="25" customWidth="1"/>
    <col min="4" max="4" width="13.00390625" style="97" customWidth="1"/>
    <col min="5" max="7" width="13.00390625" style="25" customWidth="1"/>
    <col min="8" max="8" width="2.7109375" style="25" customWidth="1"/>
    <col min="9" max="9" width="11.140625" style="25" customWidth="1"/>
    <col min="10" max="16384" width="9.140625" style="25" customWidth="1"/>
  </cols>
  <sheetData>
    <row r="1" spans="1:4" ht="15.75">
      <c r="A1" s="219" t="s">
        <v>54</v>
      </c>
      <c r="B1" s="219"/>
      <c r="C1" s="219"/>
      <c r="D1" s="219"/>
    </row>
    <row r="2" spans="1:4" ht="15.75">
      <c r="A2" s="98"/>
      <c r="B2" s="98"/>
      <c r="C2" s="98"/>
      <c r="D2" s="98"/>
    </row>
    <row r="4" spans="4:7" ht="12.75">
      <c r="D4" s="49" t="s">
        <v>639</v>
      </c>
      <c r="E4" s="49" t="s">
        <v>640</v>
      </c>
      <c r="F4" s="49" t="s">
        <v>630</v>
      </c>
      <c r="G4" s="75" t="s">
        <v>630</v>
      </c>
    </row>
    <row r="5" spans="4:7" ht="12.75">
      <c r="D5" s="50" t="s">
        <v>629</v>
      </c>
      <c r="E5" s="50" t="s">
        <v>629</v>
      </c>
      <c r="F5" s="50" t="s">
        <v>632</v>
      </c>
      <c r="G5" s="101" t="s">
        <v>632</v>
      </c>
    </row>
    <row r="6" spans="1:7" ht="12.75">
      <c r="A6" s="99"/>
      <c r="B6" s="94"/>
      <c r="C6" s="94"/>
      <c r="D6" s="33"/>
      <c r="E6" s="33"/>
      <c r="F6" s="15"/>
      <c r="G6" s="80"/>
    </row>
    <row r="7" spans="1:7" ht="12.75" customHeight="1">
      <c r="A7" s="100" t="s">
        <v>55</v>
      </c>
      <c r="B7" s="31"/>
      <c r="C7" s="31"/>
      <c r="D7" s="33" t="s">
        <v>56</v>
      </c>
      <c r="E7" s="33" t="s">
        <v>56</v>
      </c>
      <c r="F7" s="33" t="s">
        <v>56</v>
      </c>
      <c r="G7" s="78" t="s">
        <v>422</v>
      </c>
    </row>
    <row r="8" spans="1:7" ht="12.75">
      <c r="A8" s="23"/>
      <c r="D8" s="32"/>
      <c r="E8" s="32"/>
      <c r="F8" s="24"/>
      <c r="G8" s="24"/>
    </row>
    <row r="9" spans="1:7" ht="12.75">
      <c r="A9" s="124" t="s">
        <v>57</v>
      </c>
      <c r="B9" s="165"/>
      <c r="C9" s="165"/>
      <c r="D9" s="166"/>
      <c r="E9" s="163"/>
      <c r="F9" s="163"/>
      <c r="G9" s="163"/>
    </row>
    <row r="10" spans="1:7" ht="15.75" customHeight="1">
      <c r="A10" s="119"/>
      <c r="B10" s="165"/>
      <c r="C10" s="165"/>
      <c r="D10" s="166"/>
      <c r="E10" s="167"/>
      <c r="F10" s="163"/>
      <c r="G10" s="163"/>
    </row>
    <row r="11" spans="1:7" ht="12.75">
      <c r="A11" s="119" t="s">
        <v>58</v>
      </c>
      <c r="B11" s="165"/>
      <c r="C11" s="165" t="s">
        <v>59</v>
      </c>
      <c r="D11" s="130">
        <v>2000</v>
      </c>
      <c r="E11" s="130">
        <v>2250</v>
      </c>
      <c r="F11" s="131">
        <f>SUM(E11-D11)</f>
        <v>250</v>
      </c>
      <c r="G11" s="189">
        <f>+ROUND(+F11/D11*100,2)</f>
        <v>12.5</v>
      </c>
    </row>
    <row r="12" spans="1:7" ht="12.75">
      <c r="A12" s="119" t="s">
        <v>60</v>
      </c>
      <c r="B12" s="165" t="s">
        <v>61</v>
      </c>
      <c r="C12" s="165"/>
      <c r="D12" s="130">
        <v>2000</v>
      </c>
      <c r="E12" s="130">
        <v>2750</v>
      </c>
      <c r="F12" s="131">
        <f>SUM(E12-D12)</f>
        <v>750</v>
      </c>
      <c r="G12" s="189">
        <f>+ROUND(+F12/D12*100,2)</f>
        <v>37.5</v>
      </c>
    </row>
    <row r="13" spans="1:7" ht="12.75">
      <c r="A13" s="119" t="s">
        <v>62</v>
      </c>
      <c r="B13" s="165" t="s">
        <v>61</v>
      </c>
      <c r="C13" s="165"/>
      <c r="D13" s="130">
        <v>3000</v>
      </c>
      <c r="E13" s="130">
        <v>4000</v>
      </c>
      <c r="F13" s="131">
        <f>SUM(E13-D13)</f>
        <v>1000</v>
      </c>
      <c r="G13" s="189">
        <f>+ROUND(+F13/D13*100,2)</f>
        <v>33.33</v>
      </c>
    </row>
    <row r="14" spans="1:7" ht="12.75">
      <c r="A14" s="119" t="s">
        <v>63</v>
      </c>
      <c r="B14" s="165" t="s">
        <v>61</v>
      </c>
      <c r="C14" s="165"/>
      <c r="D14" s="130">
        <v>7500</v>
      </c>
      <c r="E14" s="130">
        <v>8500</v>
      </c>
      <c r="F14" s="131">
        <f>SUM(E14-D14)</f>
        <v>1000</v>
      </c>
      <c r="G14" s="189">
        <f>+ROUND(+F14/D14*100,2)</f>
        <v>13.33</v>
      </c>
    </row>
    <row r="15" spans="1:7" ht="12.75">
      <c r="A15" s="119"/>
      <c r="B15" s="165"/>
      <c r="C15" s="165"/>
      <c r="D15" s="130"/>
      <c r="E15" s="168"/>
      <c r="F15" s="130"/>
      <c r="G15" s="191"/>
    </row>
    <row r="16" spans="1:7" ht="12.75">
      <c r="A16" s="124" t="s">
        <v>64</v>
      </c>
      <c r="B16" s="165"/>
      <c r="C16" s="165"/>
      <c r="D16" s="130"/>
      <c r="E16" s="168"/>
      <c r="F16" s="130"/>
      <c r="G16" s="191"/>
    </row>
    <row r="17" spans="1:7" ht="12.75">
      <c r="A17" s="119"/>
      <c r="B17" s="165"/>
      <c r="C17" s="165"/>
      <c r="D17" s="130"/>
      <c r="E17" s="168"/>
      <c r="F17" s="130"/>
      <c r="G17" s="191"/>
    </row>
    <row r="18" spans="1:7" ht="12.75">
      <c r="A18" s="119" t="s">
        <v>65</v>
      </c>
      <c r="B18" s="165"/>
      <c r="C18" s="165" t="s">
        <v>59</v>
      </c>
      <c r="D18" s="130">
        <v>750</v>
      </c>
      <c r="E18" s="130">
        <v>1000</v>
      </c>
      <c r="F18" s="131">
        <f>SUM(E18-D18)</f>
        <v>250</v>
      </c>
      <c r="G18" s="189">
        <f>+ROUND(+F18/D18*100,2)</f>
        <v>33.33</v>
      </c>
    </row>
    <row r="19" spans="1:7" ht="12.75">
      <c r="A19" s="124" t="s">
        <v>66</v>
      </c>
      <c r="B19" s="165"/>
      <c r="C19" s="165"/>
      <c r="D19" s="130"/>
      <c r="E19" s="130"/>
      <c r="F19" s="130"/>
      <c r="G19" s="191"/>
    </row>
    <row r="20" spans="1:7" ht="12.75">
      <c r="A20" s="119" t="s">
        <v>67</v>
      </c>
      <c r="B20" s="165" t="s">
        <v>68</v>
      </c>
      <c r="C20" s="169"/>
      <c r="D20" s="130">
        <v>1000</v>
      </c>
      <c r="E20" s="130">
        <v>1250</v>
      </c>
      <c r="F20" s="131">
        <f>SUM(E20-D20)</f>
        <v>250</v>
      </c>
      <c r="G20" s="189">
        <f>+ROUND(+F20/D20*100,2)</f>
        <v>25</v>
      </c>
    </row>
    <row r="21" spans="1:7" ht="12.75">
      <c r="A21" s="119" t="s">
        <v>69</v>
      </c>
      <c r="B21" s="165" t="s">
        <v>68</v>
      </c>
      <c r="C21" s="169"/>
      <c r="D21" s="130">
        <v>1000</v>
      </c>
      <c r="E21" s="130">
        <v>1250</v>
      </c>
      <c r="F21" s="131">
        <f>SUM(E21-D21)</f>
        <v>250</v>
      </c>
      <c r="G21" s="189">
        <f>+ROUND(+F21/D21*100,2)</f>
        <v>25</v>
      </c>
    </row>
    <row r="22" spans="1:7" ht="12.75">
      <c r="A22" s="119" t="s">
        <v>70</v>
      </c>
      <c r="B22" s="165" t="s">
        <v>68</v>
      </c>
      <c r="C22" s="169"/>
      <c r="D22" s="130">
        <v>1000</v>
      </c>
      <c r="E22" s="130">
        <v>1250</v>
      </c>
      <c r="F22" s="131">
        <f>SUM(E22-D22)</f>
        <v>250</v>
      </c>
      <c r="G22" s="189">
        <f>+ROUND(+F22/D22*100,2)</f>
        <v>25</v>
      </c>
    </row>
    <row r="23" spans="1:7" ht="12.75">
      <c r="A23" s="119"/>
      <c r="B23" s="165"/>
      <c r="C23" s="165"/>
      <c r="D23" s="130"/>
      <c r="E23" s="130"/>
      <c r="F23" s="130"/>
      <c r="G23" s="191"/>
    </row>
    <row r="24" spans="1:7" ht="12.75">
      <c r="A24" s="119"/>
      <c r="B24" s="165"/>
      <c r="C24" s="165"/>
      <c r="D24" s="130"/>
      <c r="E24" s="130"/>
      <c r="F24" s="130"/>
      <c r="G24" s="191"/>
    </row>
    <row r="25" spans="1:7" ht="12.75">
      <c r="A25" s="124" t="s">
        <v>71</v>
      </c>
      <c r="B25" s="165"/>
      <c r="C25" s="165"/>
      <c r="D25" s="130"/>
      <c r="E25" s="130"/>
      <c r="F25" s="130"/>
      <c r="G25" s="191"/>
    </row>
    <row r="26" spans="1:7" ht="12.75">
      <c r="A26" s="119"/>
      <c r="B26" s="165"/>
      <c r="C26" s="165"/>
      <c r="D26" s="130"/>
      <c r="E26" s="130"/>
      <c r="F26" s="130"/>
      <c r="G26" s="191"/>
    </row>
    <row r="27" spans="1:7" ht="12.75">
      <c r="A27" s="119" t="s">
        <v>72</v>
      </c>
      <c r="B27" s="165"/>
      <c r="C27" s="165" t="s">
        <v>59</v>
      </c>
      <c r="D27" s="130">
        <v>2000</v>
      </c>
      <c r="E27" s="130">
        <v>2750</v>
      </c>
      <c r="F27" s="131">
        <f>SUM(E27-D27)</f>
        <v>750</v>
      </c>
      <c r="G27" s="189">
        <f>+ROUND(+F27/D27*100,2)</f>
        <v>37.5</v>
      </c>
    </row>
    <row r="28" spans="1:7" ht="12.75">
      <c r="A28" s="119" t="s">
        <v>73</v>
      </c>
      <c r="B28" s="165"/>
      <c r="C28" s="165" t="s">
        <v>59</v>
      </c>
      <c r="D28" s="130">
        <v>3500</v>
      </c>
      <c r="E28" s="130">
        <v>4500</v>
      </c>
      <c r="F28" s="131">
        <f>SUM(E28-D28)</f>
        <v>1000</v>
      </c>
      <c r="G28" s="189">
        <f>+ROUND(+F28/D28*100,2)</f>
        <v>28.57</v>
      </c>
    </row>
    <row r="29" spans="1:7" ht="12.75">
      <c r="A29" s="119" t="s">
        <v>74</v>
      </c>
      <c r="B29" s="165"/>
      <c r="C29" s="165" t="s">
        <v>59</v>
      </c>
      <c r="D29" s="130">
        <v>7500</v>
      </c>
      <c r="E29" s="130">
        <v>10000</v>
      </c>
      <c r="F29" s="131">
        <f>SUM(E29-D29)</f>
        <v>2500</v>
      </c>
      <c r="G29" s="189">
        <f>+ROUND(+F29/D29*100,2)</f>
        <v>33.33</v>
      </c>
    </row>
    <row r="30" spans="1:7" ht="12.75">
      <c r="A30" s="119" t="s">
        <v>75</v>
      </c>
      <c r="B30" s="165"/>
      <c r="C30" s="165" t="s">
        <v>59</v>
      </c>
      <c r="D30" s="130">
        <v>10000</v>
      </c>
      <c r="E30" s="130">
        <v>12500</v>
      </c>
      <c r="F30" s="131">
        <f>SUM(E30-D30)</f>
        <v>2500</v>
      </c>
      <c r="G30" s="189">
        <f>+ROUND(+F30/D30*100,2)</f>
        <v>25</v>
      </c>
    </row>
    <row r="31" spans="1:7" ht="12.75">
      <c r="A31" s="119"/>
      <c r="B31" s="165"/>
      <c r="C31" s="165"/>
      <c r="D31" s="130"/>
      <c r="E31" s="130"/>
      <c r="F31" s="130"/>
      <c r="G31" s="191"/>
    </row>
    <row r="32" spans="1:7" ht="12.75">
      <c r="A32" s="119"/>
      <c r="B32" s="165"/>
      <c r="C32" s="165"/>
      <c r="D32" s="130"/>
      <c r="E32" s="130"/>
      <c r="F32" s="130"/>
      <c r="G32" s="191"/>
    </row>
    <row r="33" spans="1:7" ht="12.75">
      <c r="A33" s="124" t="s">
        <v>76</v>
      </c>
      <c r="B33" s="165"/>
      <c r="C33" s="165"/>
      <c r="D33" s="130"/>
      <c r="E33" s="130"/>
      <c r="F33" s="130"/>
      <c r="G33" s="191"/>
    </row>
    <row r="34" spans="1:7" ht="12.75">
      <c r="A34" s="119"/>
      <c r="B34" s="165"/>
      <c r="C34" s="165"/>
      <c r="D34" s="130"/>
      <c r="E34" s="130"/>
      <c r="F34" s="130"/>
      <c r="G34" s="191"/>
    </row>
    <row r="35" spans="1:8" ht="12.75">
      <c r="A35" s="119" t="s">
        <v>77</v>
      </c>
      <c r="B35" s="165"/>
      <c r="C35" s="165" t="s">
        <v>59</v>
      </c>
      <c r="D35" s="130">
        <v>1000</v>
      </c>
      <c r="E35" s="130">
        <v>1000</v>
      </c>
      <c r="F35" s="131">
        <f>SUM(E35-D35)</f>
        <v>0</v>
      </c>
      <c r="G35" s="189">
        <f>+ROUND(+F35/D35*100,2)</f>
        <v>0</v>
      </c>
      <c r="H35" s="95"/>
    </row>
    <row r="36" spans="1:8" ht="12.75">
      <c r="A36" s="119" t="s">
        <v>78</v>
      </c>
      <c r="B36" s="165"/>
      <c r="C36" s="165" t="s">
        <v>59</v>
      </c>
      <c r="D36" s="130">
        <v>1000</v>
      </c>
      <c r="E36" s="130">
        <v>1000</v>
      </c>
      <c r="F36" s="131">
        <f aca="true" t="shared" si="0" ref="F36:F42">SUM(E36-D36)</f>
        <v>0</v>
      </c>
      <c r="G36" s="189">
        <f aca="true" t="shared" si="1" ref="G36:G42">+ROUND(+F36/D36*100,2)</f>
        <v>0</v>
      </c>
      <c r="H36" s="95"/>
    </row>
    <row r="37" spans="1:8" ht="12.75">
      <c r="A37" s="119" t="s">
        <v>79</v>
      </c>
      <c r="B37" s="165"/>
      <c r="C37" s="165" t="s">
        <v>59</v>
      </c>
      <c r="D37" s="130">
        <v>1000</v>
      </c>
      <c r="E37" s="130">
        <v>1000</v>
      </c>
      <c r="F37" s="131">
        <f t="shared" si="0"/>
        <v>0</v>
      </c>
      <c r="G37" s="189">
        <f t="shared" si="1"/>
        <v>0</v>
      </c>
      <c r="H37" s="95"/>
    </row>
    <row r="38" spans="1:10" ht="12.75">
      <c r="A38" s="119" t="s">
        <v>80</v>
      </c>
      <c r="B38" s="165"/>
      <c r="C38" s="165" t="s">
        <v>59</v>
      </c>
      <c r="D38" s="130">
        <v>1000</v>
      </c>
      <c r="E38" s="130">
        <v>1000</v>
      </c>
      <c r="F38" s="131">
        <f t="shared" si="0"/>
        <v>0</v>
      </c>
      <c r="G38" s="189">
        <f t="shared" si="1"/>
        <v>0</v>
      </c>
      <c r="H38" s="95"/>
      <c r="J38" s="36"/>
    </row>
    <row r="39" spans="1:8" ht="12.75">
      <c r="A39" s="119" t="s">
        <v>72</v>
      </c>
      <c r="B39" s="165"/>
      <c r="C39" s="165" t="s">
        <v>59</v>
      </c>
      <c r="D39" s="130">
        <v>1000</v>
      </c>
      <c r="E39" s="130">
        <v>1000</v>
      </c>
      <c r="F39" s="131">
        <f t="shared" si="0"/>
        <v>0</v>
      </c>
      <c r="G39" s="189">
        <f t="shared" si="1"/>
        <v>0</v>
      </c>
      <c r="H39" s="95"/>
    </row>
    <row r="40" spans="1:7" ht="12.75">
      <c r="A40" s="119" t="s">
        <v>73</v>
      </c>
      <c r="B40" s="165"/>
      <c r="C40" s="165" t="s">
        <v>59</v>
      </c>
      <c r="D40" s="130">
        <v>1500</v>
      </c>
      <c r="E40" s="130">
        <v>1550</v>
      </c>
      <c r="F40" s="131">
        <f t="shared" si="0"/>
        <v>50</v>
      </c>
      <c r="G40" s="189">
        <f t="shared" si="1"/>
        <v>3.33</v>
      </c>
    </row>
    <row r="41" spans="1:7" ht="12.75">
      <c r="A41" s="119" t="s">
        <v>74</v>
      </c>
      <c r="B41" s="165"/>
      <c r="C41" s="165" t="s">
        <v>59</v>
      </c>
      <c r="D41" s="130">
        <v>2500</v>
      </c>
      <c r="E41" s="130">
        <v>2650</v>
      </c>
      <c r="F41" s="131">
        <f t="shared" si="0"/>
        <v>150</v>
      </c>
      <c r="G41" s="189">
        <f t="shared" si="1"/>
        <v>6</v>
      </c>
    </row>
    <row r="42" spans="1:9" ht="12.75">
      <c r="A42" s="119" t="s">
        <v>75</v>
      </c>
      <c r="B42" s="165"/>
      <c r="C42" s="165" t="s">
        <v>59</v>
      </c>
      <c r="D42" s="130">
        <v>5000</v>
      </c>
      <c r="E42" s="130">
        <v>5250</v>
      </c>
      <c r="F42" s="131">
        <f t="shared" si="0"/>
        <v>250</v>
      </c>
      <c r="G42" s="189">
        <f t="shared" si="1"/>
        <v>5</v>
      </c>
      <c r="H42" s="95"/>
      <c r="I42" s="96"/>
    </row>
    <row r="43" spans="1:7" ht="12.75">
      <c r="A43" s="119"/>
      <c r="B43" s="165"/>
      <c r="C43" s="165"/>
      <c r="D43" s="130"/>
      <c r="E43" s="130"/>
      <c r="F43" s="130"/>
      <c r="G43" s="191"/>
    </row>
    <row r="44" spans="1:7" ht="12.75">
      <c r="A44" s="124" t="s">
        <v>81</v>
      </c>
      <c r="B44" s="165"/>
      <c r="C44" s="165"/>
      <c r="D44" s="130"/>
      <c r="E44" s="130"/>
      <c r="F44" s="130"/>
      <c r="G44" s="191"/>
    </row>
    <row r="45" spans="1:7" ht="12.75">
      <c r="A45" s="119"/>
      <c r="B45" s="165"/>
      <c r="C45" s="165"/>
      <c r="D45" s="130"/>
      <c r="E45" s="130"/>
      <c r="F45" s="130"/>
      <c r="G45" s="191"/>
    </row>
    <row r="46" spans="1:7" ht="12.75">
      <c r="A46" s="119" t="s">
        <v>82</v>
      </c>
      <c r="B46" s="165"/>
      <c r="C46" s="165" t="s">
        <v>59</v>
      </c>
      <c r="D46" s="130">
        <v>750</v>
      </c>
      <c r="E46" s="130">
        <v>800</v>
      </c>
      <c r="F46" s="131">
        <f>SUM(E46-D46)</f>
        <v>50</v>
      </c>
      <c r="G46" s="189">
        <f>+ROUND(+F46/D46*100,2)</f>
        <v>6.67</v>
      </c>
    </row>
    <row r="47" spans="1:7" ht="12.75">
      <c r="A47" s="119" t="s">
        <v>83</v>
      </c>
      <c r="B47" s="165"/>
      <c r="C47" s="165" t="s">
        <v>59</v>
      </c>
      <c r="D47" s="130">
        <v>750</v>
      </c>
      <c r="E47" s="130">
        <v>800</v>
      </c>
      <c r="F47" s="131">
        <f>SUM(E47-D47)</f>
        <v>50</v>
      </c>
      <c r="G47" s="189">
        <f>+ROUND(+F47/D47*100,2)</f>
        <v>6.67</v>
      </c>
    </row>
    <row r="48" spans="1:7" ht="12.75">
      <c r="A48" s="119" t="s">
        <v>84</v>
      </c>
      <c r="B48" s="165"/>
      <c r="C48" s="165" t="s">
        <v>59</v>
      </c>
      <c r="D48" s="130">
        <v>1250</v>
      </c>
      <c r="E48" s="130">
        <v>1300</v>
      </c>
      <c r="F48" s="131">
        <f>SUM(E48-D48)</f>
        <v>50</v>
      </c>
      <c r="G48" s="189">
        <f>+ROUND(+F48/D48*100,2)</f>
        <v>4</v>
      </c>
    </row>
    <row r="49" spans="1:7" ht="12.75">
      <c r="A49" s="119" t="s">
        <v>85</v>
      </c>
      <c r="B49" s="165"/>
      <c r="C49" s="165" t="s">
        <v>59</v>
      </c>
      <c r="D49" s="130">
        <v>250</v>
      </c>
      <c r="E49" s="130">
        <v>275</v>
      </c>
      <c r="F49" s="131">
        <f>SUM(E49-D49)</f>
        <v>25</v>
      </c>
      <c r="G49" s="189">
        <f>+ROUND(+F49/D49*100,2)</f>
        <v>10</v>
      </c>
    </row>
    <row r="50" spans="1:7" ht="12.75">
      <c r="A50" s="170" t="s">
        <v>86</v>
      </c>
      <c r="B50" s="171"/>
      <c r="C50" s="171" t="s">
        <v>59</v>
      </c>
      <c r="D50" s="172">
        <v>175</v>
      </c>
      <c r="E50" s="172">
        <v>200</v>
      </c>
      <c r="F50" s="173">
        <f>SUM(E50-D50)</f>
        <v>25</v>
      </c>
      <c r="G50" s="196">
        <f>+ROUND(+F50/D50*100,2)</f>
        <v>14.29</v>
      </c>
    </row>
    <row r="51" spans="1:7" ht="12.75">
      <c r="A51" s="165"/>
      <c r="B51" s="165"/>
      <c r="C51" s="165"/>
      <c r="D51" s="201"/>
      <c r="E51" s="165"/>
      <c r="F51" s="165"/>
      <c r="G51" s="165"/>
    </row>
    <row r="52" spans="1:7" ht="12.75">
      <c r="A52" s="165"/>
      <c r="B52" s="165"/>
      <c r="C52" s="165"/>
      <c r="D52" s="201"/>
      <c r="E52" s="165"/>
      <c r="F52" s="165"/>
      <c r="G52" s="165"/>
    </row>
    <row r="53" spans="1:7" ht="12.75">
      <c r="A53" s="165"/>
      <c r="B53" s="165"/>
      <c r="C53" s="165"/>
      <c r="D53" s="201"/>
      <c r="E53" s="165"/>
      <c r="F53" s="165"/>
      <c r="G53" s="165"/>
    </row>
    <row r="54" spans="1:7" ht="12.75">
      <c r="A54" s="165"/>
      <c r="B54" s="165"/>
      <c r="C54" s="165"/>
      <c r="D54" s="201"/>
      <c r="E54" s="165"/>
      <c r="F54" s="165"/>
      <c r="G54" s="165"/>
    </row>
    <row r="55" spans="1:7" ht="12.75">
      <c r="A55" s="165"/>
      <c r="B55" s="165"/>
      <c r="C55" s="165"/>
      <c r="D55" s="201"/>
      <c r="E55" s="165"/>
      <c r="F55" s="165"/>
      <c r="G55" s="165"/>
    </row>
    <row r="56" spans="1:7" ht="12.75">
      <c r="A56" s="165"/>
      <c r="B56" s="165"/>
      <c r="C56" s="165"/>
      <c r="D56" s="201"/>
      <c r="E56" s="165"/>
      <c r="F56" s="165"/>
      <c r="G56" s="165"/>
    </row>
    <row r="57" spans="1:7" ht="12.75">
      <c r="A57" s="165"/>
      <c r="B57" s="165"/>
      <c r="C57" s="165"/>
      <c r="D57" s="201"/>
      <c r="E57" s="165"/>
      <c r="F57" s="165"/>
      <c r="G57" s="165"/>
    </row>
    <row r="58" spans="1:7" ht="12.75">
      <c r="A58" s="165"/>
      <c r="B58" s="165"/>
      <c r="C58" s="165"/>
      <c r="D58" s="201"/>
      <c r="E58" s="165"/>
      <c r="F58" s="165"/>
      <c r="G58" s="165"/>
    </row>
    <row r="59" spans="1:7" ht="12.75">
      <c r="A59" s="165"/>
      <c r="B59" s="165"/>
      <c r="C59" s="165"/>
      <c r="D59" s="201"/>
      <c r="E59" s="165"/>
      <c r="F59" s="165"/>
      <c r="G59" s="165"/>
    </row>
    <row r="60" spans="1:7" ht="12.75">
      <c r="A60" s="165"/>
      <c r="B60" s="165"/>
      <c r="C60" s="165"/>
      <c r="D60" s="201"/>
      <c r="E60" s="165"/>
      <c r="F60" s="165"/>
      <c r="G60" s="165"/>
    </row>
    <row r="61" spans="1:7" ht="12.75">
      <c r="A61" s="165"/>
      <c r="B61" s="165"/>
      <c r="C61" s="165"/>
      <c r="D61" s="201"/>
      <c r="E61" s="165"/>
      <c r="F61" s="165"/>
      <c r="G61" s="165"/>
    </row>
    <row r="62" spans="1:7" ht="12.75">
      <c r="A62" s="165"/>
      <c r="B62" s="165"/>
      <c r="C62" s="165"/>
      <c r="D62" s="201"/>
      <c r="E62" s="165"/>
      <c r="F62" s="165"/>
      <c r="G62" s="165"/>
    </row>
    <row r="63" spans="1:7" ht="12.75">
      <c r="A63" s="165"/>
      <c r="B63" s="165"/>
      <c r="C63" s="165"/>
      <c r="D63" s="201"/>
      <c r="E63" s="165"/>
      <c r="F63" s="165"/>
      <c r="G63" s="165"/>
    </row>
    <row r="64" spans="1:7" ht="12.75">
      <c r="A64" s="165"/>
      <c r="B64" s="165"/>
      <c r="C64" s="165"/>
      <c r="D64" s="201"/>
      <c r="E64" s="165"/>
      <c r="F64" s="165"/>
      <c r="G64" s="165"/>
    </row>
    <row r="65" spans="1:7" ht="12.75">
      <c r="A65" s="165"/>
      <c r="B65" s="165"/>
      <c r="C65" s="165"/>
      <c r="D65" s="201"/>
      <c r="E65" s="165"/>
      <c r="F65" s="165"/>
      <c r="G65" s="165"/>
    </row>
    <row r="66" spans="1:7" ht="12.75">
      <c r="A66" s="165"/>
      <c r="B66" s="165"/>
      <c r="C66" s="165"/>
      <c r="D66" s="201"/>
      <c r="E66" s="165"/>
      <c r="F66" s="165"/>
      <c r="G66" s="165"/>
    </row>
    <row r="67" spans="1:7" ht="12.75">
      <c r="A67" s="165"/>
      <c r="B67" s="165"/>
      <c r="C67" s="165"/>
      <c r="D67" s="201"/>
      <c r="E67" s="165"/>
      <c r="F67" s="165"/>
      <c r="G67" s="165"/>
    </row>
    <row r="68" spans="1:7" ht="12.75">
      <c r="A68" s="165"/>
      <c r="B68" s="165"/>
      <c r="C68" s="165"/>
      <c r="D68" s="201"/>
      <c r="E68" s="165"/>
      <c r="F68" s="165"/>
      <c r="G68" s="165"/>
    </row>
    <row r="69" spans="1:7" ht="12.75">
      <c r="A69" s="165"/>
      <c r="B69" s="165"/>
      <c r="C69" s="165"/>
      <c r="D69" s="201"/>
      <c r="E69" s="165"/>
      <c r="F69" s="165"/>
      <c r="G69" s="165"/>
    </row>
    <row r="70" spans="1:7" ht="12.75">
      <c r="A70" s="165"/>
      <c r="B70" s="165"/>
      <c r="C70" s="165"/>
      <c r="D70" s="201"/>
      <c r="E70" s="165"/>
      <c r="F70" s="165"/>
      <c r="G70" s="165"/>
    </row>
    <row r="71" spans="1:7" ht="12.75">
      <c r="A71" s="165"/>
      <c r="B71" s="165"/>
      <c r="C71" s="165"/>
      <c r="D71" s="201"/>
      <c r="E71" s="165"/>
      <c r="F71" s="165"/>
      <c r="G71" s="165"/>
    </row>
    <row r="72" spans="1:7" ht="12.75">
      <c r="A72" s="165"/>
      <c r="B72" s="165"/>
      <c r="C72" s="165"/>
      <c r="D72" s="201"/>
      <c r="E72" s="165"/>
      <c r="F72" s="165"/>
      <c r="G72" s="165"/>
    </row>
    <row r="73" spans="1:7" ht="12.75">
      <c r="A73" s="165"/>
      <c r="B73" s="165"/>
      <c r="C73" s="165"/>
      <c r="D73" s="201"/>
      <c r="E73" s="165"/>
      <c r="F73" s="165"/>
      <c r="G73" s="165"/>
    </row>
    <row r="74" spans="1:7" ht="12.75">
      <c r="A74" s="165"/>
      <c r="B74" s="165"/>
      <c r="C74" s="165"/>
      <c r="D74" s="201"/>
      <c r="E74" s="165"/>
      <c r="F74" s="165"/>
      <c r="G74" s="165"/>
    </row>
    <row r="75" spans="1:7" ht="12.75">
      <c r="A75" s="165"/>
      <c r="B75" s="165"/>
      <c r="C75" s="165"/>
      <c r="D75" s="201"/>
      <c r="E75" s="165"/>
      <c r="F75" s="165"/>
      <c r="G75" s="165"/>
    </row>
    <row r="76" spans="1:7" ht="12.75">
      <c r="A76" s="165"/>
      <c r="B76" s="165"/>
      <c r="C76" s="165"/>
      <c r="D76" s="201"/>
      <c r="E76" s="165"/>
      <c r="F76" s="165"/>
      <c r="G76" s="165"/>
    </row>
    <row r="77" spans="1:7" ht="12.75">
      <c r="A77" s="165"/>
      <c r="B77" s="165"/>
      <c r="C77" s="165"/>
      <c r="D77" s="201"/>
      <c r="E77" s="165"/>
      <c r="F77" s="165"/>
      <c r="G77" s="165"/>
    </row>
    <row r="78" spans="1:7" ht="12.75">
      <c r="A78" s="165"/>
      <c r="B78" s="165"/>
      <c r="C78" s="165"/>
      <c r="D78" s="201"/>
      <c r="E78" s="165"/>
      <c r="F78" s="165"/>
      <c r="G78" s="165"/>
    </row>
    <row r="79" spans="1:7" ht="12.75">
      <c r="A79" s="165"/>
      <c r="B79" s="165"/>
      <c r="C79" s="165"/>
      <c r="D79" s="201"/>
      <c r="E79" s="165"/>
      <c r="F79" s="165"/>
      <c r="G79" s="165"/>
    </row>
    <row r="80" spans="1:7" ht="12.75">
      <c r="A80" s="165"/>
      <c r="B80" s="165"/>
      <c r="C80" s="165"/>
      <c r="D80" s="201"/>
      <c r="E80" s="165"/>
      <c r="F80" s="165"/>
      <c r="G80" s="165"/>
    </row>
    <row r="81" spans="1:7" ht="12.75">
      <c r="A81" s="165"/>
      <c r="B81" s="165"/>
      <c r="C81" s="165"/>
      <c r="D81" s="201"/>
      <c r="E81" s="165"/>
      <c r="F81" s="165"/>
      <c r="G81" s="165"/>
    </row>
    <row r="82" spans="1:7" ht="12.75">
      <c r="A82" s="165"/>
      <c r="B82" s="165"/>
      <c r="C82" s="165"/>
      <c r="D82" s="201"/>
      <c r="E82" s="165"/>
      <c r="F82" s="165"/>
      <c r="G82" s="165"/>
    </row>
    <row r="83" spans="1:7" ht="12.75">
      <c r="A83" s="165"/>
      <c r="B83" s="165"/>
      <c r="C83" s="165"/>
      <c r="D83" s="201"/>
      <c r="E83" s="165"/>
      <c r="F83" s="165"/>
      <c r="G83" s="165"/>
    </row>
    <row r="84" spans="1:7" ht="12.75">
      <c r="A84" s="165"/>
      <c r="B84" s="165"/>
      <c r="C84" s="165"/>
      <c r="D84" s="201"/>
      <c r="E84" s="165"/>
      <c r="F84" s="165"/>
      <c r="G84" s="165"/>
    </row>
    <row r="85" spans="1:7" ht="12.75">
      <c r="A85" s="165"/>
      <c r="B85" s="165"/>
      <c r="C85" s="165"/>
      <c r="D85" s="201"/>
      <c r="E85" s="165"/>
      <c r="F85" s="165"/>
      <c r="G85" s="165"/>
    </row>
    <row r="86" spans="1:7" ht="12.75">
      <c r="A86" s="165"/>
      <c r="B86" s="165"/>
      <c r="C86" s="165"/>
      <c r="D86" s="201"/>
      <c r="E86" s="165"/>
      <c r="F86" s="165"/>
      <c r="G86" s="165"/>
    </row>
  </sheetData>
  <mergeCells count="1">
    <mergeCell ref="A1:D1"/>
  </mergeCells>
  <printOptions/>
  <pageMargins left="0.75" right="0.75" top="1" bottom="1" header="0.5" footer="0.5"/>
  <pageSetup fitToHeight="1"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F372"/>
  <sheetViews>
    <sheetView tabSelected="1" workbookViewId="0" topLeftCell="A1">
      <selection activeCell="H26" sqref="H26"/>
    </sheetView>
  </sheetViews>
  <sheetFormatPr defaultColWidth="9.140625" defaultRowHeight="12.75"/>
  <cols>
    <col min="1" max="1" width="70.140625" style="25" customWidth="1"/>
    <col min="2" max="2" width="17.8515625" style="19" customWidth="1"/>
    <col min="3" max="3" width="17.8515625" style="38" customWidth="1"/>
    <col min="4" max="5" width="17.8515625" style="25" customWidth="1"/>
    <col min="6" max="6" width="2.7109375" style="25" customWidth="1"/>
    <col min="7" max="16384" width="9.140625" style="25" customWidth="1"/>
  </cols>
  <sheetData>
    <row r="1" spans="1:2" ht="15.75">
      <c r="A1" s="103" t="s">
        <v>87</v>
      </c>
      <c r="B1" s="104"/>
    </row>
    <row r="2" spans="1:2" ht="12.75" customHeight="1">
      <c r="A2" s="66"/>
      <c r="B2" s="67"/>
    </row>
    <row r="3" ht="12.75">
      <c r="A3" s="68"/>
    </row>
    <row r="4" spans="1:5" ht="12.75">
      <c r="A4" s="46"/>
      <c r="B4" s="49" t="s">
        <v>639</v>
      </c>
      <c r="C4" s="105" t="s">
        <v>640</v>
      </c>
      <c r="D4" s="49" t="s">
        <v>630</v>
      </c>
      <c r="E4" s="106" t="s">
        <v>630</v>
      </c>
    </row>
    <row r="5" spans="2:5" ht="15" customHeight="1">
      <c r="B5" s="50" t="s">
        <v>629</v>
      </c>
      <c r="C5" s="107" t="s">
        <v>629</v>
      </c>
      <c r="D5" s="50" t="s">
        <v>632</v>
      </c>
      <c r="E5" s="108" t="s">
        <v>632</v>
      </c>
    </row>
    <row r="6" spans="1:5" ht="15" customHeight="1">
      <c r="A6" s="64"/>
      <c r="B6" s="55"/>
      <c r="C6" s="52"/>
      <c r="D6" s="41"/>
      <c r="E6" s="89"/>
    </row>
    <row r="7" spans="1:5" ht="15" customHeight="1">
      <c r="A7" s="61" t="s">
        <v>641</v>
      </c>
      <c r="B7" s="33" t="s">
        <v>56</v>
      </c>
      <c r="C7" s="47" t="s">
        <v>56</v>
      </c>
      <c r="D7" s="33" t="s">
        <v>56</v>
      </c>
      <c r="E7" s="90" t="s">
        <v>422</v>
      </c>
    </row>
    <row r="8" spans="1:5" ht="15" customHeight="1">
      <c r="A8" s="23"/>
      <c r="B8" s="33"/>
      <c r="D8" s="24"/>
      <c r="E8" s="62"/>
    </row>
    <row r="9" spans="1:5" ht="12.75">
      <c r="A9" s="124" t="s">
        <v>88</v>
      </c>
      <c r="B9" s="174"/>
      <c r="C9" s="175"/>
      <c r="D9" s="163"/>
      <c r="E9" s="164"/>
    </row>
    <row r="10" spans="1:5" ht="12.75">
      <c r="A10" s="124"/>
      <c r="B10" s="134"/>
      <c r="C10" s="142"/>
      <c r="D10" s="130"/>
      <c r="E10" s="144"/>
    </row>
    <row r="11" spans="1:5" ht="12.75">
      <c r="A11" s="35" t="s">
        <v>89</v>
      </c>
      <c r="B11" s="134">
        <v>80</v>
      </c>
      <c r="C11" s="146">
        <v>75</v>
      </c>
      <c r="D11" s="131">
        <f>SUM(C11-B11)</f>
        <v>-5</v>
      </c>
      <c r="E11" s="193">
        <f>+ROUND(+D11/B11*100,2)</f>
        <v>-6.25</v>
      </c>
    </row>
    <row r="12" spans="1:5" ht="12.75">
      <c r="A12" s="28" t="s">
        <v>90</v>
      </c>
      <c r="B12" s="134">
        <v>430</v>
      </c>
      <c r="C12" s="134">
        <v>250</v>
      </c>
      <c r="D12" s="131">
        <f>SUM(C12-B12)</f>
        <v>-180</v>
      </c>
      <c r="E12" s="193">
        <f>+ROUND(+D12/B12*100,2)</f>
        <v>-41.86</v>
      </c>
    </row>
    <row r="13" spans="1:5" ht="12.75">
      <c r="A13" s="28" t="s">
        <v>91</v>
      </c>
      <c r="B13" s="134">
        <v>730</v>
      </c>
      <c r="C13" s="146">
        <v>730</v>
      </c>
      <c r="D13" s="131">
        <f>SUM(C13-B13)</f>
        <v>0</v>
      </c>
      <c r="E13" s="193">
        <f>+ROUND(+D13/B13*100,2)</f>
        <v>0</v>
      </c>
    </row>
    <row r="14" spans="1:5" ht="12.75">
      <c r="A14" s="35" t="s">
        <v>92</v>
      </c>
      <c r="B14" s="134">
        <v>90</v>
      </c>
      <c r="C14" s="146">
        <v>90</v>
      </c>
      <c r="D14" s="131">
        <f>SUM(C14-B14)</f>
        <v>0</v>
      </c>
      <c r="E14" s="193">
        <f>+ROUND(+D14/B14*100,2)</f>
        <v>0</v>
      </c>
    </row>
    <row r="15" spans="1:5" ht="25.5">
      <c r="A15" s="28" t="s">
        <v>634</v>
      </c>
      <c r="B15" s="134"/>
      <c r="C15" s="146"/>
      <c r="D15" s="131"/>
      <c r="E15" s="193"/>
    </row>
    <row r="16" spans="1:5" ht="12.75">
      <c r="A16" s="28" t="s">
        <v>93</v>
      </c>
      <c r="B16" s="134"/>
      <c r="C16" s="142"/>
      <c r="D16" s="130"/>
      <c r="E16" s="194"/>
    </row>
    <row r="17" spans="1:5" ht="12.75">
      <c r="A17" s="119"/>
      <c r="B17" s="134"/>
      <c r="C17" s="142"/>
      <c r="D17" s="130"/>
      <c r="E17" s="194"/>
    </row>
    <row r="18" spans="1:5" ht="25.5">
      <c r="A18" s="145" t="s">
        <v>94</v>
      </c>
      <c r="B18" s="134"/>
      <c r="C18" s="142"/>
      <c r="D18" s="130"/>
      <c r="E18" s="194"/>
    </row>
    <row r="19" spans="1:5" ht="12.75">
      <c r="A19" s="124"/>
      <c r="B19" s="134"/>
      <c r="C19" s="142"/>
      <c r="D19" s="130"/>
      <c r="E19" s="194"/>
    </row>
    <row r="20" spans="1:5" ht="12.75">
      <c r="A20" s="28" t="s">
        <v>95</v>
      </c>
      <c r="B20" s="134">
        <v>72</v>
      </c>
      <c r="C20" s="146">
        <v>68</v>
      </c>
      <c r="D20" s="131">
        <f>SUM(C20-B20)</f>
        <v>-4</v>
      </c>
      <c r="E20" s="193">
        <f>+ROUND(+D20/B20*100,2)</f>
        <v>-5.56</v>
      </c>
    </row>
    <row r="21" spans="1:5" ht="25.5" customHeight="1">
      <c r="A21" s="28" t="s">
        <v>96</v>
      </c>
      <c r="B21" s="134">
        <v>2500</v>
      </c>
      <c r="C21" s="146">
        <v>2250</v>
      </c>
      <c r="D21" s="131">
        <f>SUM(C21-B21)</f>
        <v>-250</v>
      </c>
      <c r="E21" s="193">
        <f>+ROUND(+D21/B21*100,2)</f>
        <v>-10</v>
      </c>
    </row>
    <row r="22" spans="1:5" ht="25.5">
      <c r="A22" s="28" t="s">
        <v>97</v>
      </c>
      <c r="B22" s="134">
        <v>4500</v>
      </c>
      <c r="C22" s="146">
        <v>4500</v>
      </c>
      <c r="D22" s="131">
        <f>SUM(C22-B22)</f>
        <v>0</v>
      </c>
      <c r="E22" s="193">
        <f>+ROUND(+D22/B22*100,2)</f>
        <v>0</v>
      </c>
    </row>
    <row r="23" spans="1:5" ht="25.5" customHeight="1">
      <c r="A23" s="28" t="s">
        <v>98</v>
      </c>
      <c r="B23" s="134">
        <v>80</v>
      </c>
      <c r="C23" s="146">
        <v>80</v>
      </c>
      <c r="D23" s="131">
        <f>SUM(C23-B23)</f>
        <v>0</v>
      </c>
      <c r="E23" s="193">
        <f>+ROUND(+D23/B23*100,2)</f>
        <v>0</v>
      </c>
    </row>
    <row r="24" spans="1:6" ht="25.5">
      <c r="A24" s="28" t="s">
        <v>99</v>
      </c>
      <c r="B24" s="208">
        <v>80</v>
      </c>
      <c r="C24" s="208">
        <v>80</v>
      </c>
      <c r="D24" s="131">
        <f>SUM(C24-B24)</f>
        <v>0</v>
      </c>
      <c r="E24" s="193">
        <f>+ROUND(+D24/B24*100,2)</f>
        <v>0</v>
      </c>
      <c r="F24" s="23"/>
    </row>
    <row r="25" spans="1:5" ht="25.5">
      <c r="A25" s="28" t="s">
        <v>635</v>
      </c>
      <c r="B25" s="134"/>
      <c r="C25" s="146"/>
      <c r="D25" s="130"/>
      <c r="E25" s="194"/>
    </row>
    <row r="26" spans="1:5" ht="12.75">
      <c r="A26" s="119"/>
      <c r="B26" s="134"/>
      <c r="C26" s="142"/>
      <c r="D26" s="130"/>
      <c r="E26" s="194"/>
    </row>
    <row r="27" spans="1:5" ht="25.5">
      <c r="A27" s="145" t="s">
        <v>100</v>
      </c>
      <c r="B27" s="134"/>
      <c r="C27" s="142"/>
      <c r="D27" s="130"/>
      <c r="E27" s="194"/>
    </row>
    <row r="28" spans="1:5" ht="12.75">
      <c r="A28" s="119"/>
      <c r="B28" s="134"/>
      <c r="C28" s="142"/>
      <c r="D28" s="130"/>
      <c r="E28" s="194"/>
    </row>
    <row r="29" spans="1:5" ht="12.75" customHeight="1">
      <c r="A29" s="119" t="s">
        <v>101</v>
      </c>
      <c r="B29" s="134">
        <v>7000</v>
      </c>
      <c r="C29" s="142">
        <v>7315</v>
      </c>
      <c r="D29" s="131">
        <f>SUM(C29-B29)</f>
        <v>315</v>
      </c>
      <c r="E29" s="193">
        <f>+ROUND(+D29/B29*100,2)</f>
        <v>4.5</v>
      </c>
    </row>
    <row r="30" spans="1:5" ht="12.75">
      <c r="A30" s="119" t="s">
        <v>102</v>
      </c>
      <c r="B30" s="134">
        <v>3600</v>
      </c>
      <c r="C30" s="142">
        <v>3762</v>
      </c>
      <c r="D30" s="131">
        <f aca="true" t="shared" si="0" ref="D30:D36">SUM(C30-B30)</f>
        <v>162</v>
      </c>
      <c r="E30" s="193">
        <f aca="true" t="shared" si="1" ref="E30:E36">+ROUND(+D30/B30*100,2)</f>
        <v>4.5</v>
      </c>
    </row>
    <row r="31" spans="1:5" ht="12.75">
      <c r="A31" s="119" t="s">
        <v>103</v>
      </c>
      <c r="B31" s="134">
        <v>1750</v>
      </c>
      <c r="C31" s="142">
        <v>1829</v>
      </c>
      <c r="D31" s="131">
        <f t="shared" si="0"/>
        <v>79</v>
      </c>
      <c r="E31" s="193">
        <f t="shared" si="1"/>
        <v>4.51</v>
      </c>
    </row>
    <row r="32" spans="1:5" ht="12.75">
      <c r="A32" s="119" t="s">
        <v>104</v>
      </c>
      <c r="B32" s="134">
        <v>585</v>
      </c>
      <c r="C32" s="146">
        <v>611</v>
      </c>
      <c r="D32" s="131">
        <f t="shared" si="0"/>
        <v>26</v>
      </c>
      <c r="E32" s="193">
        <f t="shared" si="1"/>
        <v>4.44</v>
      </c>
    </row>
    <row r="33" spans="1:5" ht="12.75">
      <c r="A33" s="119" t="s">
        <v>105</v>
      </c>
      <c r="B33" s="134">
        <v>155</v>
      </c>
      <c r="C33" s="146">
        <v>162</v>
      </c>
      <c r="D33" s="131">
        <f t="shared" si="0"/>
        <v>7</v>
      </c>
      <c r="E33" s="193">
        <f t="shared" si="1"/>
        <v>4.52</v>
      </c>
    </row>
    <row r="34" spans="1:5" ht="12.75">
      <c r="A34" s="119" t="s">
        <v>106</v>
      </c>
      <c r="B34" s="134" t="s">
        <v>631</v>
      </c>
      <c r="C34" s="146">
        <v>25</v>
      </c>
      <c r="D34" s="131"/>
      <c r="E34" s="193"/>
    </row>
    <row r="35" spans="1:5" ht="12.75">
      <c r="A35" s="119" t="s">
        <v>107</v>
      </c>
      <c r="B35" s="134" t="s">
        <v>108</v>
      </c>
      <c r="C35" s="142" t="s">
        <v>108</v>
      </c>
      <c r="D35" s="131"/>
      <c r="E35" s="193"/>
    </row>
    <row r="36" spans="1:5" ht="12.75">
      <c r="A36" s="119" t="s">
        <v>109</v>
      </c>
      <c r="B36" s="134">
        <v>25</v>
      </c>
      <c r="C36" s="146">
        <v>26</v>
      </c>
      <c r="D36" s="131">
        <f t="shared" si="0"/>
        <v>1</v>
      </c>
      <c r="E36" s="193">
        <f t="shared" si="1"/>
        <v>4</v>
      </c>
    </row>
    <row r="37" spans="1:5" ht="12.75">
      <c r="A37" s="119"/>
      <c r="B37" s="134"/>
      <c r="C37" s="142"/>
      <c r="D37" s="130"/>
      <c r="E37" s="194"/>
    </row>
    <row r="38" spans="1:5" ht="12.75">
      <c r="A38" s="124" t="s">
        <v>110</v>
      </c>
      <c r="B38" s="134"/>
      <c r="C38" s="142"/>
      <c r="D38" s="130"/>
      <c r="E38" s="194"/>
    </row>
    <row r="39" spans="1:5" ht="12.75">
      <c r="A39" s="119" t="s">
        <v>111</v>
      </c>
      <c r="B39" s="134">
        <v>350</v>
      </c>
      <c r="C39" s="142">
        <v>366</v>
      </c>
      <c r="D39" s="131">
        <f>SUM(C39-B39)</f>
        <v>16</v>
      </c>
      <c r="E39" s="193">
        <f>+ROUND(+D39/B39*100,2)</f>
        <v>4.57</v>
      </c>
    </row>
    <row r="40" spans="1:5" ht="12.75">
      <c r="A40" s="148"/>
      <c r="B40" s="134"/>
      <c r="C40" s="146"/>
      <c r="D40" s="131"/>
      <c r="E40" s="193"/>
    </row>
    <row r="41" spans="1:5" ht="12.75">
      <c r="A41" s="150" t="s">
        <v>776</v>
      </c>
      <c r="B41" s="134"/>
      <c r="C41" s="146"/>
      <c r="D41" s="131"/>
      <c r="E41" s="193"/>
    </row>
    <row r="42" spans="1:5" ht="25.5">
      <c r="A42" s="207" t="s">
        <v>777</v>
      </c>
      <c r="B42" s="134" t="s">
        <v>778</v>
      </c>
      <c r="C42" s="134" t="s">
        <v>778</v>
      </c>
      <c r="D42" s="134"/>
      <c r="E42" s="193"/>
    </row>
    <row r="43" spans="1:5" ht="12.75">
      <c r="A43" s="207"/>
      <c r="B43" s="134"/>
      <c r="C43" s="146"/>
      <c r="D43" s="134"/>
      <c r="E43" s="193"/>
    </row>
    <row r="44" spans="1:5" ht="12.75">
      <c r="A44" s="150" t="s">
        <v>731</v>
      </c>
      <c r="B44" s="134"/>
      <c r="C44" s="146"/>
      <c r="D44" s="134"/>
      <c r="E44" s="193"/>
    </row>
    <row r="45" spans="1:5" ht="25.5">
      <c r="A45" s="207" t="s">
        <v>779</v>
      </c>
      <c r="B45" s="134">
        <v>100</v>
      </c>
      <c r="C45" s="146">
        <v>100</v>
      </c>
      <c r="D45" s="131">
        <f>SUM(C45-B45)</f>
        <v>0</v>
      </c>
      <c r="E45" s="193">
        <f>+ROUND(+D45/B45*100,2)</f>
        <v>0</v>
      </c>
    </row>
    <row r="46" spans="1:5" ht="25.5">
      <c r="A46" s="207" t="s">
        <v>780</v>
      </c>
      <c r="B46" s="134">
        <v>300</v>
      </c>
      <c r="C46" s="146">
        <v>300</v>
      </c>
      <c r="D46" s="131">
        <f>SUM(C46-B46)</f>
        <v>0</v>
      </c>
      <c r="E46" s="193">
        <f>+ROUND(+D46/B46*100,2)</f>
        <v>0</v>
      </c>
    </row>
    <row r="47" spans="1:5" ht="12.75">
      <c r="A47" s="148"/>
      <c r="B47" s="134"/>
      <c r="C47" s="146"/>
      <c r="D47" s="130"/>
      <c r="E47" s="194"/>
    </row>
    <row r="48" spans="1:5" ht="12.75">
      <c r="A48" s="150" t="s">
        <v>112</v>
      </c>
      <c r="B48" s="134"/>
      <c r="C48" s="146"/>
      <c r="D48" s="130"/>
      <c r="E48" s="194"/>
    </row>
    <row r="49" spans="1:5" ht="12.75">
      <c r="A49" s="148"/>
      <c r="B49" s="134"/>
      <c r="C49" s="146"/>
      <c r="D49" s="130"/>
      <c r="E49" s="194"/>
    </row>
    <row r="50" spans="1:5" ht="12.75">
      <c r="A50" s="150" t="s">
        <v>285</v>
      </c>
      <c r="B50" s="134"/>
      <c r="C50" s="146"/>
      <c r="D50" s="130"/>
      <c r="E50" s="194"/>
    </row>
    <row r="51" spans="1:5" ht="12.75" customHeight="1">
      <c r="A51" s="148" t="s">
        <v>113</v>
      </c>
      <c r="B51" s="134">
        <v>400</v>
      </c>
      <c r="C51" s="146">
        <v>400</v>
      </c>
      <c r="D51" s="131">
        <f>SUM(C51-B51)</f>
        <v>0</v>
      </c>
      <c r="E51" s="193">
        <f>+ROUND(+D51/B51*100,2)</f>
        <v>0</v>
      </c>
    </row>
    <row r="52" spans="1:5" ht="12.75">
      <c r="A52" s="148" t="s">
        <v>114</v>
      </c>
      <c r="B52" s="134">
        <v>100</v>
      </c>
      <c r="C52" s="146">
        <v>100</v>
      </c>
      <c r="D52" s="131">
        <f aca="true" t="shared" si="2" ref="D52:D60">SUM(C52-B52)</f>
        <v>0</v>
      </c>
      <c r="E52" s="193">
        <f aca="true" t="shared" si="3" ref="E52:E60">+ROUND(+D52/B52*100,2)</f>
        <v>0</v>
      </c>
    </row>
    <row r="53" spans="1:5" ht="12.75">
      <c r="A53" s="148" t="s">
        <v>115</v>
      </c>
      <c r="B53" s="134">
        <v>100</v>
      </c>
      <c r="C53" s="146">
        <v>100</v>
      </c>
      <c r="D53" s="131">
        <f t="shared" si="2"/>
        <v>0</v>
      </c>
      <c r="E53" s="193">
        <f t="shared" si="3"/>
        <v>0</v>
      </c>
    </row>
    <row r="54" spans="1:5" ht="12.75">
      <c r="A54" s="148" t="s">
        <v>116</v>
      </c>
      <c r="B54" s="134">
        <v>50</v>
      </c>
      <c r="C54" s="146">
        <v>50</v>
      </c>
      <c r="D54" s="131">
        <f t="shared" si="2"/>
        <v>0</v>
      </c>
      <c r="E54" s="193">
        <f t="shared" si="3"/>
        <v>0</v>
      </c>
    </row>
    <row r="55" spans="1:5" ht="12.75">
      <c r="A55" s="148" t="s">
        <v>117</v>
      </c>
      <c r="B55" s="134">
        <v>75</v>
      </c>
      <c r="C55" s="146">
        <v>75</v>
      </c>
      <c r="D55" s="131">
        <f t="shared" si="2"/>
        <v>0</v>
      </c>
      <c r="E55" s="193">
        <f t="shared" si="3"/>
        <v>0</v>
      </c>
    </row>
    <row r="56" spans="1:5" ht="12.75">
      <c r="A56" s="148" t="s">
        <v>118</v>
      </c>
      <c r="B56" s="134">
        <v>262</v>
      </c>
      <c r="C56" s="146">
        <v>262</v>
      </c>
      <c r="D56" s="131">
        <f t="shared" si="2"/>
        <v>0</v>
      </c>
      <c r="E56" s="193">
        <f t="shared" si="3"/>
        <v>0</v>
      </c>
    </row>
    <row r="57" spans="1:5" ht="12.75">
      <c r="A57" s="148" t="s">
        <v>119</v>
      </c>
      <c r="B57" s="134">
        <v>100</v>
      </c>
      <c r="C57" s="146">
        <v>100</v>
      </c>
      <c r="D57" s="131">
        <f t="shared" si="2"/>
        <v>0</v>
      </c>
      <c r="E57" s="193">
        <f t="shared" si="3"/>
        <v>0</v>
      </c>
    </row>
    <row r="58" spans="1:5" ht="12.75">
      <c r="A58" s="148" t="s">
        <v>120</v>
      </c>
      <c r="B58" s="134">
        <v>100</v>
      </c>
      <c r="C58" s="146">
        <v>100</v>
      </c>
      <c r="D58" s="131">
        <f t="shared" si="2"/>
        <v>0</v>
      </c>
      <c r="E58" s="193">
        <f t="shared" si="3"/>
        <v>0</v>
      </c>
    </row>
    <row r="59" spans="1:5" ht="12.75">
      <c r="A59" s="148" t="s">
        <v>121</v>
      </c>
      <c r="B59" s="134">
        <v>50</v>
      </c>
      <c r="C59" s="146">
        <v>50</v>
      </c>
      <c r="D59" s="131">
        <f t="shared" si="2"/>
        <v>0</v>
      </c>
      <c r="E59" s="193">
        <f t="shared" si="3"/>
        <v>0</v>
      </c>
    </row>
    <row r="60" spans="1:5" ht="12.75">
      <c r="A60" s="148" t="s">
        <v>122</v>
      </c>
      <c r="B60" s="134">
        <v>75</v>
      </c>
      <c r="C60" s="146">
        <v>75</v>
      </c>
      <c r="D60" s="131">
        <f t="shared" si="2"/>
        <v>0</v>
      </c>
      <c r="E60" s="193">
        <f t="shared" si="3"/>
        <v>0</v>
      </c>
    </row>
    <row r="61" spans="1:5" ht="12.75">
      <c r="A61" s="150" t="s">
        <v>123</v>
      </c>
      <c r="B61" s="134"/>
      <c r="C61" s="146"/>
      <c r="D61" s="130"/>
      <c r="E61" s="194"/>
    </row>
    <row r="62" spans="1:5" ht="12.75" customHeight="1">
      <c r="A62" s="148" t="s">
        <v>124</v>
      </c>
      <c r="B62" s="134">
        <v>115</v>
      </c>
      <c r="C62" s="146">
        <v>115</v>
      </c>
      <c r="D62" s="131">
        <f>SUM(C62-B62)</f>
        <v>0</v>
      </c>
      <c r="E62" s="193">
        <f>+ROUND(+D62/B62*100,2)</f>
        <v>0</v>
      </c>
    </row>
    <row r="63" spans="1:5" s="36" customFormat="1" ht="12.75">
      <c r="A63" s="148" t="s">
        <v>118</v>
      </c>
      <c r="B63" s="134">
        <v>101</v>
      </c>
      <c r="C63" s="146">
        <v>101</v>
      </c>
      <c r="D63" s="131">
        <f>SUM(C63-B63)</f>
        <v>0</v>
      </c>
      <c r="E63" s="193">
        <f>+ROUND(+D63/B63*100,2)</f>
        <v>0</v>
      </c>
    </row>
    <row r="64" spans="1:5" s="36" customFormat="1" ht="12.75">
      <c r="A64" s="150" t="s">
        <v>125</v>
      </c>
      <c r="B64" s="134"/>
      <c r="C64" s="146"/>
      <c r="D64" s="134"/>
      <c r="E64" s="195"/>
    </row>
    <row r="65" spans="1:5" s="36" customFormat="1" ht="12.75" customHeight="1">
      <c r="A65" s="148" t="s">
        <v>126</v>
      </c>
      <c r="B65" s="134">
        <v>75</v>
      </c>
      <c r="C65" s="146">
        <v>75</v>
      </c>
      <c r="D65" s="131">
        <f>SUM(C65-B65)</f>
        <v>0</v>
      </c>
      <c r="E65" s="193">
        <f>+ROUND(+D65/B65*100,2)</f>
        <v>0</v>
      </c>
    </row>
    <row r="66" spans="1:5" s="36" customFormat="1" ht="12.75">
      <c r="A66" s="148" t="s">
        <v>127</v>
      </c>
      <c r="B66" s="134">
        <v>75</v>
      </c>
      <c r="C66" s="146">
        <v>75</v>
      </c>
      <c r="D66" s="131">
        <f aca="true" t="shared" si="4" ref="D66:D78">SUM(C66-B66)</f>
        <v>0</v>
      </c>
      <c r="E66" s="193">
        <f aca="true" t="shared" si="5" ref="E66:E78">+ROUND(+D66/B66*100,2)</f>
        <v>0</v>
      </c>
    </row>
    <row r="67" spans="1:5" s="36" customFormat="1" ht="12.75">
      <c r="A67" s="148" t="s">
        <v>128</v>
      </c>
      <c r="B67" s="134">
        <v>45</v>
      </c>
      <c r="C67" s="146">
        <v>45</v>
      </c>
      <c r="D67" s="131">
        <f t="shared" si="4"/>
        <v>0</v>
      </c>
      <c r="E67" s="193">
        <f t="shared" si="5"/>
        <v>0</v>
      </c>
    </row>
    <row r="68" spans="1:5" s="36" customFormat="1" ht="12.75">
      <c r="A68" s="148" t="s">
        <v>129</v>
      </c>
      <c r="B68" s="134">
        <v>43</v>
      </c>
      <c r="C68" s="146">
        <v>47</v>
      </c>
      <c r="D68" s="131">
        <f t="shared" si="4"/>
        <v>4</v>
      </c>
      <c r="E68" s="193">
        <f t="shared" si="5"/>
        <v>9.3</v>
      </c>
    </row>
    <row r="69" spans="1:5" s="36" customFormat="1" ht="12.75">
      <c r="A69" s="148" t="s">
        <v>130</v>
      </c>
      <c r="B69" s="134">
        <v>8</v>
      </c>
      <c r="C69" s="146">
        <v>8</v>
      </c>
      <c r="D69" s="131">
        <f t="shared" si="4"/>
        <v>0</v>
      </c>
      <c r="E69" s="193">
        <f t="shared" si="5"/>
        <v>0</v>
      </c>
    </row>
    <row r="70" spans="1:5" s="36" customFormat="1" ht="12.75">
      <c r="A70" s="148" t="s">
        <v>131</v>
      </c>
      <c r="B70" s="134">
        <v>10</v>
      </c>
      <c r="C70" s="146">
        <v>10</v>
      </c>
      <c r="D70" s="131">
        <f t="shared" si="4"/>
        <v>0</v>
      </c>
      <c r="E70" s="193">
        <f t="shared" si="5"/>
        <v>0</v>
      </c>
    </row>
    <row r="71" spans="1:5" s="36" customFormat="1" ht="12.75">
      <c r="A71" s="148" t="s">
        <v>132</v>
      </c>
      <c r="B71" s="134">
        <v>25</v>
      </c>
      <c r="C71" s="146">
        <v>25</v>
      </c>
      <c r="D71" s="131">
        <f t="shared" si="4"/>
        <v>0</v>
      </c>
      <c r="E71" s="193">
        <f t="shared" si="5"/>
        <v>0</v>
      </c>
    </row>
    <row r="72" spans="1:5" s="36" customFormat="1" ht="12.75">
      <c r="A72" s="148" t="s">
        <v>133</v>
      </c>
      <c r="B72" s="134">
        <v>5</v>
      </c>
      <c r="C72" s="146">
        <v>5</v>
      </c>
      <c r="D72" s="131">
        <f t="shared" si="4"/>
        <v>0</v>
      </c>
      <c r="E72" s="193">
        <f t="shared" si="5"/>
        <v>0</v>
      </c>
    </row>
    <row r="73" spans="1:5" s="36" customFormat="1" ht="12.75">
      <c r="A73" s="148" t="s">
        <v>134</v>
      </c>
      <c r="B73" s="134">
        <v>25</v>
      </c>
      <c r="C73" s="146">
        <v>25</v>
      </c>
      <c r="D73" s="131">
        <f t="shared" si="4"/>
        <v>0</v>
      </c>
      <c r="E73" s="193">
        <f t="shared" si="5"/>
        <v>0</v>
      </c>
    </row>
    <row r="74" spans="1:5" s="36" customFormat="1" ht="12.75">
      <c r="A74" s="148" t="s">
        <v>135</v>
      </c>
      <c r="B74" s="134">
        <v>5</v>
      </c>
      <c r="C74" s="146">
        <v>5</v>
      </c>
      <c r="D74" s="131">
        <f t="shared" si="4"/>
        <v>0</v>
      </c>
      <c r="E74" s="193">
        <f t="shared" si="5"/>
        <v>0</v>
      </c>
    </row>
    <row r="75" spans="1:5" s="36" customFormat="1" ht="12.75">
      <c r="A75" s="148" t="s">
        <v>136</v>
      </c>
      <c r="B75" s="134">
        <v>2</v>
      </c>
      <c r="C75" s="146">
        <v>2</v>
      </c>
      <c r="D75" s="131">
        <f t="shared" si="4"/>
        <v>0</v>
      </c>
      <c r="E75" s="193">
        <f t="shared" si="5"/>
        <v>0</v>
      </c>
    </row>
    <row r="76" spans="1:5" s="36" customFormat="1" ht="12.75">
      <c r="A76" s="148" t="s">
        <v>137</v>
      </c>
      <c r="B76" s="134">
        <v>1</v>
      </c>
      <c r="C76" s="146">
        <v>1</v>
      </c>
      <c r="D76" s="131">
        <f t="shared" si="4"/>
        <v>0</v>
      </c>
      <c r="E76" s="193">
        <f t="shared" si="5"/>
        <v>0</v>
      </c>
    </row>
    <row r="77" spans="1:5" s="36" customFormat="1" ht="12.75">
      <c r="A77" s="148" t="s">
        <v>138</v>
      </c>
      <c r="B77" s="134">
        <v>2</v>
      </c>
      <c r="C77" s="146">
        <v>2</v>
      </c>
      <c r="D77" s="131">
        <f t="shared" si="4"/>
        <v>0</v>
      </c>
      <c r="E77" s="193">
        <f t="shared" si="5"/>
        <v>0</v>
      </c>
    </row>
    <row r="78" spans="1:5" s="36" customFormat="1" ht="12.75">
      <c r="A78" s="148" t="s">
        <v>139</v>
      </c>
      <c r="B78" s="134">
        <v>50</v>
      </c>
      <c r="C78" s="146">
        <v>80</v>
      </c>
      <c r="D78" s="135">
        <f t="shared" si="4"/>
        <v>30</v>
      </c>
      <c r="E78" s="197">
        <f t="shared" si="5"/>
        <v>60</v>
      </c>
    </row>
    <row r="79" spans="1:5" s="36" customFormat="1" ht="12.75">
      <c r="A79" s="150" t="s">
        <v>140</v>
      </c>
      <c r="B79" s="134"/>
      <c r="C79" s="146"/>
      <c r="D79" s="134"/>
      <c r="E79" s="195"/>
    </row>
    <row r="80" spans="1:5" s="36" customFormat="1" ht="12.75" customHeight="1">
      <c r="A80" s="148" t="s">
        <v>141</v>
      </c>
      <c r="B80" s="134">
        <v>490</v>
      </c>
      <c r="C80" s="146">
        <v>490</v>
      </c>
      <c r="D80" s="135">
        <f>SUM(C80-B80)</f>
        <v>0</v>
      </c>
      <c r="E80" s="197">
        <f>+ROUND(+D80/B80*100,2)</f>
        <v>0</v>
      </c>
    </row>
    <row r="81" spans="1:5" s="36" customFormat="1" ht="12.75">
      <c r="A81" s="148" t="s">
        <v>142</v>
      </c>
      <c r="B81" s="134">
        <v>980</v>
      </c>
      <c r="C81" s="146">
        <v>980</v>
      </c>
      <c r="D81" s="135">
        <f>SUM(C81-B81)</f>
        <v>0</v>
      </c>
      <c r="E81" s="197">
        <f>+ROUND(+D81/B81*100,2)</f>
        <v>0</v>
      </c>
    </row>
    <row r="82" spans="1:5" s="36" customFormat="1" ht="12.75">
      <c r="A82" s="148"/>
      <c r="B82" s="134"/>
      <c r="C82" s="146"/>
      <c r="D82" s="134"/>
      <c r="E82" s="195"/>
    </row>
    <row r="83" spans="1:5" s="36" customFormat="1" ht="12.75">
      <c r="A83" s="150" t="s">
        <v>143</v>
      </c>
      <c r="B83" s="134"/>
      <c r="C83" s="146"/>
      <c r="D83" s="134"/>
      <c r="E83" s="195"/>
    </row>
    <row r="84" spans="1:5" s="36" customFormat="1" ht="12.75">
      <c r="A84" s="150"/>
      <c r="B84" s="134"/>
      <c r="C84" s="146"/>
      <c r="D84" s="134"/>
      <c r="E84" s="195"/>
    </row>
    <row r="85" spans="1:5" s="36" customFormat="1" ht="12.75">
      <c r="A85" s="150" t="s">
        <v>144</v>
      </c>
      <c r="B85" s="134"/>
      <c r="C85" s="146"/>
      <c r="D85" s="134"/>
      <c r="E85" s="195"/>
    </row>
    <row r="86" spans="1:5" s="36" customFormat="1" ht="25.5">
      <c r="A86" s="35" t="s">
        <v>172</v>
      </c>
      <c r="B86" s="134">
        <v>100</v>
      </c>
      <c r="C86" s="146">
        <v>100</v>
      </c>
      <c r="D86" s="135">
        <f aca="true" t="shared" si="6" ref="D86:D91">SUM(C86-B86)</f>
        <v>0</v>
      </c>
      <c r="E86" s="197">
        <f aca="true" t="shared" si="7" ref="E86:E91">+ROUND(+D86/B86*100,2)</f>
        <v>0</v>
      </c>
    </row>
    <row r="87" spans="1:5" s="36" customFormat="1" ht="25.5">
      <c r="A87" s="35" t="s">
        <v>173</v>
      </c>
      <c r="B87" s="134">
        <v>635</v>
      </c>
      <c r="C87" s="146">
        <v>635</v>
      </c>
      <c r="D87" s="135">
        <f t="shared" si="6"/>
        <v>0</v>
      </c>
      <c r="E87" s="197">
        <f t="shared" si="7"/>
        <v>0</v>
      </c>
    </row>
    <row r="88" spans="1:5" s="36" customFormat="1" ht="12.75">
      <c r="A88" s="35" t="s">
        <v>174</v>
      </c>
      <c r="B88" s="134">
        <v>900</v>
      </c>
      <c r="C88" s="146">
        <v>900</v>
      </c>
      <c r="D88" s="135">
        <f t="shared" si="6"/>
        <v>0</v>
      </c>
      <c r="E88" s="197">
        <f t="shared" si="7"/>
        <v>0</v>
      </c>
    </row>
    <row r="89" spans="1:5" s="36" customFormat="1" ht="12.75">
      <c r="A89" s="35" t="s">
        <v>175</v>
      </c>
      <c r="B89" s="134">
        <v>1905</v>
      </c>
      <c r="C89" s="146">
        <v>1905</v>
      </c>
      <c r="D89" s="135">
        <f t="shared" si="6"/>
        <v>0</v>
      </c>
      <c r="E89" s="197">
        <f t="shared" si="7"/>
        <v>0</v>
      </c>
    </row>
    <row r="90" spans="1:5" s="36" customFormat="1" ht="12.75">
      <c r="A90" s="148" t="s">
        <v>176</v>
      </c>
      <c r="B90" s="134">
        <v>1000</v>
      </c>
      <c r="C90" s="146">
        <v>1000</v>
      </c>
      <c r="D90" s="135">
        <f t="shared" si="6"/>
        <v>0</v>
      </c>
      <c r="E90" s="197">
        <f t="shared" si="7"/>
        <v>0</v>
      </c>
    </row>
    <row r="91" spans="1:5" s="36" customFormat="1" ht="12.75">
      <c r="A91" s="148" t="s">
        <v>177</v>
      </c>
      <c r="B91" s="134">
        <v>64000</v>
      </c>
      <c r="C91" s="146">
        <v>64000</v>
      </c>
      <c r="D91" s="135">
        <f t="shared" si="6"/>
        <v>0</v>
      </c>
      <c r="E91" s="197">
        <f t="shared" si="7"/>
        <v>0</v>
      </c>
    </row>
    <row r="92" spans="1:5" s="36" customFormat="1" ht="12.75">
      <c r="A92" s="150" t="s">
        <v>145</v>
      </c>
      <c r="B92" s="134"/>
      <c r="C92" s="146"/>
      <c r="D92" s="134"/>
      <c r="E92" s="195"/>
    </row>
    <row r="93" spans="1:5" s="36" customFormat="1" ht="12.75">
      <c r="A93" s="148" t="s">
        <v>178</v>
      </c>
      <c r="B93" s="134">
        <v>70</v>
      </c>
      <c r="C93" s="146">
        <v>70</v>
      </c>
      <c r="D93" s="135">
        <f aca="true" t="shared" si="8" ref="D93:D98">SUM(C93-B93)</f>
        <v>0</v>
      </c>
      <c r="E93" s="197">
        <f aca="true" t="shared" si="9" ref="E93:E98">+ROUND(+D93/B93*100,2)</f>
        <v>0</v>
      </c>
    </row>
    <row r="94" spans="1:5" s="36" customFormat="1" ht="12.75">
      <c r="A94" s="148" t="s">
        <v>179</v>
      </c>
      <c r="B94" s="134">
        <v>350</v>
      </c>
      <c r="C94" s="146">
        <v>350</v>
      </c>
      <c r="D94" s="135">
        <f t="shared" si="8"/>
        <v>0</v>
      </c>
      <c r="E94" s="197">
        <f t="shared" si="9"/>
        <v>0</v>
      </c>
    </row>
    <row r="95" spans="1:5" s="36" customFormat="1" ht="12.75">
      <c r="A95" s="35" t="s">
        <v>174</v>
      </c>
      <c r="B95" s="134">
        <v>640</v>
      </c>
      <c r="C95" s="134">
        <v>640</v>
      </c>
      <c r="D95" s="135">
        <f t="shared" si="8"/>
        <v>0</v>
      </c>
      <c r="E95" s="197">
        <f t="shared" si="9"/>
        <v>0</v>
      </c>
    </row>
    <row r="96" spans="1:5" s="36" customFormat="1" ht="12.75">
      <c r="A96" s="35" t="s">
        <v>175</v>
      </c>
      <c r="B96" s="134">
        <v>1050</v>
      </c>
      <c r="C96" s="134">
        <v>1050</v>
      </c>
      <c r="D96" s="135">
        <f t="shared" si="8"/>
        <v>0</v>
      </c>
      <c r="E96" s="197">
        <f t="shared" si="9"/>
        <v>0</v>
      </c>
    </row>
    <row r="97" spans="1:5" s="36" customFormat="1" ht="12.75">
      <c r="A97" s="148" t="s">
        <v>176</v>
      </c>
      <c r="B97" s="134">
        <v>500</v>
      </c>
      <c r="C97" s="134">
        <v>500</v>
      </c>
      <c r="D97" s="135">
        <f t="shared" si="8"/>
        <v>0</v>
      </c>
      <c r="E97" s="197">
        <f t="shared" si="9"/>
        <v>0</v>
      </c>
    </row>
    <row r="98" spans="1:5" s="36" customFormat="1" ht="12.75">
      <c r="A98" s="148" t="s">
        <v>177</v>
      </c>
      <c r="B98" s="134">
        <v>32000</v>
      </c>
      <c r="C98" s="134">
        <v>32000</v>
      </c>
      <c r="D98" s="135">
        <f t="shared" si="8"/>
        <v>0</v>
      </c>
      <c r="E98" s="197">
        <f t="shared" si="9"/>
        <v>0</v>
      </c>
    </row>
    <row r="99" spans="1:5" s="36" customFormat="1" ht="12.75">
      <c r="A99" s="148" t="s">
        <v>146</v>
      </c>
      <c r="B99" s="134">
        <v>37</v>
      </c>
      <c r="C99" s="146">
        <v>37</v>
      </c>
      <c r="D99" s="135">
        <f aca="true" t="shared" si="10" ref="D99:D104">SUM(C99-B99)</f>
        <v>0</v>
      </c>
      <c r="E99" s="197">
        <f aca="true" t="shared" si="11" ref="E99:E104">+ROUND(+D99/B99*100,2)</f>
        <v>0</v>
      </c>
    </row>
    <row r="100" spans="1:5" s="36" customFormat="1" ht="12.75">
      <c r="A100" s="148" t="s">
        <v>147</v>
      </c>
      <c r="B100" s="134">
        <v>23</v>
      </c>
      <c r="C100" s="146">
        <v>23</v>
      </c>
      <c r="D100" s="135">
        <f t="shared" si="10"/>
        <v>0</v>
      </c>
      <c r="E100" s="197">
        <f t="shared" si="11"/>
        <v>0</v>
      </c>
    </row>
    <row r="101" spans="1:5" s="36" customFormat="1" ht="12.75">
      <c r="A101" s="148" t="s">
        <v>148</v>
      </c>
      <c r="B101" s="134">
        <v>10.5</v>
      </c>
      <c r="C101" s="146">
        <v>10.5</v>
      </c>
      <c r="D101" s="135">
        <f t="shared" si="10"/>
        <v>0</v>
      </c>
      <c r="E101" s="197">
        <f t="shared" si="11"/>
        <v>0</v>
      </c>
    </row>
    <row r="102" spans="1:5" s="36" customFormat="1" ht="12.75">
      <c r="A102" s="148" t="s">
        <v>149</v>
      </c>
      <c r="B102" s="134">
        <v>10.5</v>
      </c>
      <c r="C102" s="146">
        <v>10.5</v>
      </c>
      <c r="D102" s="135">
        <f t="shared" si="10"/>
        <v>0</v>
      </c>
      <c r="E102" s="197">
        <f t="shared" si="11"/>
        <v>0</v>
      </c>
    </row>
    <row r="103" spans="1:5" s="36" customFormat="1" ht="12.75">
      <c r="A103" s="148" t="s">
        <v>150</v>
      </c>
      <c r="B103" s="134">
        <v>21</v>
      </c>
      <c r="C103" s="146">
        <v>21</v>
      </c>
      <c r="D103" s="135">
        <f t="shared" si="10"/>
        <v>0</v>
      </c>
      <c r="E103" s="197">
        <f t="shared" si="11"/>
        <v>0</v>
      </c>
    </row>
    <row r="104" spans="1:5" s="36" customFormat="1" ht="12.75">
      <c r="A104" s="148" t="s">
        <v>151</v>
      </c>
      <c r="B104" s="134">
        <v>315</v>
      </c>
      <c r="C104" s="146">
        <v>315</v>
      </c>
      <c r="D104" s="135">
        <f t="shared" si="10"/>
        <v>0</v>
      </c>
      <c r="E104" s="197">
        <f t="shared" si="11"/>
        <v>0</v>
      </c>
    </row>
    <row r="105" spans="1:5" s="36" customFormat="1" ht="12.75">
      <c r="A105" s="124"/>
      <c r="B105" s="134"/>
      <c r="C105" s="146"/>
      <c r="D105" s="134"/>
      <c r="E105" s="195"/>
    </row>
    <row r="106" spans="1:5" s="36" customFormat="1" ht="12.75">
      <c r="A106" s="124" t="s">
        <v>152</v>
      </c>
      <c r="B106" s="134"/>
      <c r="C106" s="146"/>
      <c r="D106" s="134"/>
      <c r="E106" s="195"/>
    </row>
    <row r="107" spans="1:5" s="36" customFormat="1" ht="25.5">
      <c r="A107" s="28" t="s">
        <v>153</v>
      </c>
      <c r="B107" s="134">
        <v>470</v>
      </c>
      <c r="C107" s="146">
        <v>491</v>
      </c>
      <c r="D107" s="135">
        <f>SUM(C107-B107)</f>
        <v>21</v>
      </c>
      <c r="E107" s="197">
        <f>+ROUND(+D107/B107*100,2)</f>
        <v>4.47</v>
      </c>
    </row>
    <row r="108" spans="1:5" s="36" customFormat="1" ht="12.75">
      <c r="A108" s="28" t="s">
        <v>180</v>
      </c>
      <c r="B108" s="134">
        <v>20</v>
      </c>
      <c r="C108" s="146">
        <v>21</v>
      </c>
      <c r="D108" s="135">
        <f>SUM(C108-B108)</f>
        <v>1</v>
      </c>
      <c r="E108" s="197">
        <f>+ROUND(+D108/B108*100,2)</f>
        <v>5</v>
      </c>
    </row>
    <row r="109" spans="1:5" s="36" customFormat="1" ht="12.75">
      <c r="A109" s="28" t="s">
        <v>154</v>
      </c>
      <c r="B109" s="134">
        <v>362</v>
      </c>
      <c r="C109" s="146">
        <v>378</v>
      </c>
      <c r="D109" s="135">
        <f aca="true" t="shared" si="12" ref="D109:D120">SUM(C109-B109)</f>
        <v>16</v>
      </c>
      <c r="E109" s="197">
        <f aca="true" t="shared" si="13" ref="E109:E120">+ROUND(+D109/B109*100,2)</f>
        <v>4.42</v>
      </c>
    </row>
    <row r="110" spans="1:5" s="36" customFormat="1" ht="25.5">
      <c r="A110" s="28" t="s">
        <v>155</v>
      </c>
      <c r="B110" s="134">
        <v>172</v>
      </c>
      <c r="C110" s="146">
        <v>180</v>
      </c>
      <c r="D110" s="135">
        <f t="shared" si="12"/>
        <v>8</v>
      </c>
      <c r="E110" s="197">
        <f t="shared" si="13"/>
        <v>4.65</v>
      </c>
    </row>
    <row r="111" spans="1:5" s="36" customFormat="1" ht="12.75">
      <c r="A111" s="28" t="s">
        <v>156</v>
      </c>
      <c r="B111" s="134">
        <v>150</v>
      </c>
      <c r="C111" s="146">
        <v>157</v>
      </c>
      <c r="D111" s="135">
        <f t="shared" si="12"/>
        <v>7</v>
      </c>
      <c r="E111" s="197">
        <f t="shared" si="13"/>
        <v>4.67</v>
      </c>
    </row>
    <row r="112" spans="1:5" s="36" customFormat="1" ht="12.75">
      <c r="A112" s="28" t="s">
        <v>157</v>
      </c>
      <c r="B112" s="134">
        <v>105</v>
      </c>
      <c r="C112" s="146">
        <v>110</v>
      </c>
      <c r="D112" s="135">
        <f t="shared" si="12"/>
        <v>5</v>
      </c>
      <c r="E112" s="197">
        <f t="shared" si="13"/>
        <v>4.76</v>
      </c>
    </row>
    <row r="113" spans="1:5" s="36" customFormat="1" ht="12.75">
      <c r="A113" s="35" t="s">
        <v>158</v>
      </c>
      <c r="B113" s="134">
        <v>90</v>
      </c>
      <c r="C113" s="146">
        <v>95</v>
      </c>
      <c r="D113" s="135">
        <f t="shared" si="12"/>
        <v>5</v>
      </c>
      <c r="E113" s="197">
        <f t="shared" si="13"/>
        <v>5.56</v>
      </c>
    </row>
    <row r="114" spans="1:5" s="36" customFormat="1" ht="12.75">
      <c r="A114" s="148" t="s">
        <v>159</v>
      </c>
      <c r="B114" s="134">
        <v>20</v>
      </c>
      <c r="C114" s="146">
        <v>22</v>
      </c>
      <c r="D114" s="135">
        <f t="shared" si="12"/>
        <v>2</v>
      </c>
      <c r="E114" s="197">
        <f t="shared" si="13"/>
        <v>10</v>
      </c>
    </row>
    <row r="115" spans="1:5" s="36" customFormat="1" ht="12.75">
      <c r="A115" s="148" t="s">
        <v>160</v>
      </c>
      <c r="B115" s="134">
        <v>20</v>
      </c>
      <c r="C115" s="146">
        <v>22</v>
      </c>
      <c r="D115" s="135">
        <f t="shared" si="12"/>
        <v>2</v>
      </c>
      <c r="E115" s="197">
        <f t="shared" si="13"/>
        <v>10</v>
      </c>
    </row>
    <row r="116" spans="1:5" s="36" customFormat="1" ht="38.25">
      <c r="A116" s="28" t="s">
        <v>161</v>
      </c>
      <c r="B116" s="134">
        <v>163</v>
      </c>
      <c r="C116" s="146">
        <v>170</v>
      </c>
      <c r="D116" s="135">
        <f t="shared" si="12"/>
        <v>7</v>
      </c>
      <c r="E116" s="197">
        <f t="shared" si="13"/>
        <v>4.29</v>
      </c>
    </row>
    <row r="117" spans="1:5" s="36" customFormat="1" ht="25.5">
      <c r="A117" s="28" t="s">
        <v>162</v>
      </c>
      <c r="B117" s="134">
        <v>35</v>
      </c>
      <c r="C117" s="146">
        <v>37</v>
      </c>
      <c r="D117" s="135">
        <f t="shared" si="12"/>
        <v>2</v>
      </c>
      <c r="E117" s="197">
        <f t="shared" si="13"/>
        <v>5.71</v>
      </c>
    </row>
    <row r="118" spans="1:5" s="36" customFormat="1" ht="38.25">
      <c r="A118" s="28" t="s">
        <v>163</v>
      </c>
      <c r="B118" s="134">
        <v>130</v>
      </c>
      <c r="C118" s="146">
        <v>136</v>
      </c>
      <c r="D118" s="135">
        <f t="shared" si="12"/>
        <v>6</v>
      </c>
      <c r="E118" s="197">
        <f t="shared" si="13"/>
        <v>4.62</v>
      </c>
    </row>
    <row r="119" spans="1:5" s="36" customFormat="1" ht="38.25">
      <c r="A119" s="28" t="s">
        <v>164</v>
      </c>
      <c r="B119" s="134">
        <v>86</v>
      </c>
      <c r="C119" s="146">
        <v>90</v>
      </c>
      <c r="D119" s="135">
        <f t="shared" si="12"/>
        <v>4</v>
      </c>
      <c r="E119" s="197">
        <f t="shared" si="13"/>
        <v>4.65</v>
      </c>
    </row>
    <row r="120" spans="1:5" s="36" customFormat="1" ht="12.75">
      <c r="A120" s="28" t="s">
        <v>165</v>
      </c>
      <c r="B120" s="134">
        <v>86</v>
      </c>
      <c r="C120" s="146">
        <v>90</v>
      </c>
      <c r="D120" s="135">
        <f t="shared" si="12"/>
        <v>4</v>
      </c>
      <c r="E120" s="197">
        <f t="shared" si="13"/>
        <v>4.65</v>
      </c>
    </row>
    <row r="121" spans="1:5" s="36" customFormat="1" ht="12.75">
      <c r="A121" s="124"/>
      <c r="B121" s="134"/>
      <c r="C121" s="146"/>
      <c r="D121" s="134"/>
      <c r="E121" s="195"/>
    </row>
    <row r="122" spans="1:5" s="36" customFormat="1" ht="25.5">
      <c r="A122" s="145" t="s">
        <v>166</v>
      </c>
      <c r="B122" s="134"/>
      <c r="C122" s="146"/>
      <c r="D122" s="134"/>
      <c r="E122" s="195"/>
    </row>
    <row r="123" spans="1:5" s="36" customFormat="1" ht="12.75">
      <c r="A123" s="124"/>
      <c r="B123" s="134"/>
      <c r="C123" s="146"/>
      <c r="D123" s="134"/>
      <c r="E123" s="195"/>
    </row>
    <row r="124" spans="1:5" s="36" customFormat="1" ht="12.75">
      <c r="A124" s="119" t="s">
        <v>167</v>
      </c>
      <c r="B124" s="134">
        <v>160</v>
      </c>
      <c r="C124" s="146">
        <v>167</v>
      </c>
      <c r="D124" s="135">
        <f>SUM(C124-B124)</f>
        <v>7</v>
      </c>
      <c r="E124" s="197">
        <f>+ROUND(+D124/B124*100,2)</f>
        <v>4.38</v>
      </c>
    </row>
    <row r="125" spans="1:5" s="36" customFormat="1" ht="12.75">
      <c r="A125" s="119" t="s">
        <v>168</v>
      </c>
      <c r="B125" s="134">
        <v>365</v>
      </c>
      <c r="C125" s="146">
        <v>381</v>
      </c>
      <c r="D125" s="135">
        <f aca="true" t="shared" si="14" ref="D125:D136">SUM(C125-B125)</f>
        <v>16</v>
      </c>
      <c r="E125" s="197">
        <f aca="true" t="shared" si="15" ref="E125:E136">+ROUND(+D125/B125*100,2)</f>
        <v>4.38</v>
      </c>
    </row>
    <row r="126" spans="1:5" s="36" customFormat="1" ht="12.75">
      <c r="A126" s="119" t="s">
        <v>169</v>
      </c>
      <c r="B126" s="134">
        <v>160</v>
      </c>
      <c r="C126" s="146">
        <v>167</v>
      </c>
      <c r="D126" s="135">
        <f t="shared" si="14"/>
        <v>7</v>
      </c>
      <c r="E126" s="197">
        <f t="shared" si="15"/>
        <v>4.38</v>
      </c>
    </row>
    <row r="127" spans="1:5" s="36" customFormat="1" ht="12.75">
      <c r="A127" s="119" t="s">
        <v>170</v>
      </c>
      <c r="B127" s="134">
        <v>160</v>
      </c>
      <c r="C127" s="146">
        <v>167</v>
      </c>
      <c r="D127" s="135">
        <f t="shared" si="14"/>
        <v>7</v>
      </c>
      <c r="E127" s="197">
        <f t="shared" si="15"/>
        <v>4.38</v>
      </c>
    </row>
    <row r="128" spans="1:5" s="36" customFormat="1" ht="12.75">
      <c r="A128" s="119" t="s">
        <v>171</v>
      </c>
      <c r="B128" s="134">
        <v>370</v>
      </c>
      <c r="C128" s="146">
        <v>387</v>
      </c>
      <c r="D128" s="135">
        <f t="shared" si="14"/>
        <v>17</v>
      </c>
      <c r="E128" s="197">
        <f t="shared" si="15"/>
        <v>4.59</v>
      </c>
    </row>
    <row r="129" spans="1:5" s="36" customFormat="1" ht="12.75" customHeight="1">
      <c r="A129" s="28" t="s">
        <v>194</v>
      </c>
      <c r="B129" s="134">
        <v>100</v>
      </c>
      <c r="C129" s="146">
        <v>105</v>
      </c>
      <c r="D129" s="135">
        <f t="shared" si="14"/>
        <v>5</v>
      </c>
      <c r="E129" s="197">
        <f t="shared" si="15"/>
        <v>5</v>
      </c>
    </row>
    <row r="130" spans="1:5" s="36" customFormat="1" ht="12.75">
      <c r="A130" s="119"/>
      <c r="B130" s="134">
        <v>200</v>
      </c>
      <c r="C130" s="146">
        <v>209</v>
      </c>
      <c r="D130" s="135">
        <f t="shared" si="14"/>
        <v>9</v>
      </c>
      <c r="E130" s="197">
        <f t="shared" si="15"/>
        <v>4.5</v>
      </c>
    </row>
    <row r="131" spans="1:5" s="36" customFormat="1" ht="12.75">
      <c r="A131" s="148" t="s">
        <v>195</v>
      </c>
      <c r="B131" s="134">
        <v>90</v>
      </c>
      <c r="C131" s="146">
        <v>120</v>
      </c>
      <c r="D131" s="135">
        <f t="shared" si="14"/>
        <v>30</v>
      </c>
      <c r="E131" s="197">
        <f t="shared" si="15"/>
        <v>33.33</v>
      </c>
    </row>
    <row r="132" spans="1:5" s="36" customFormat="1" ht="12.75">
      <c r="A132" s="148" t="s">
        <v>196</v>
      </c>
      <c r="B132" s="134">
        <v>8000</v>
      </c>
      <c r="C132" s="146">
        <v>8000</v>
      </c>
      <c r="D132" s="135">
        <f t="shared" si="14"/>
        <v>0</v>
      </c>
      <c r="E132" s="197">
        <f t="shared" si="15"/>
        <v>0</v>
      </c>
    </row>
    <row r="133" spans="1:5" s="36" customFormat="1" ht="12.75">
      <c r="A133" s="148" t="s">
        <v>197</v>
      </c>
      <c r="B133" s="134">
        <v>1100</v>
      </c>
      <c r="C133" s="146">
        <v>1100</v>
      </c>
      <c r="D133" s="135">
        <f t="shared" si="14"/>
        <v>0</v>
      </c>
      <c r="E133" s="197">
        <f t="shared" si="15"/>
        <v>0</v>
      </c>
    </row>
    <row r="134" spans="1:5" s="36" customFormat="1" ht="12.75" customHeight="1">
      <c r="A134" s="148" t="s">
        <v>198</v>
      </c>
      <c r="B134" s="134">
        <v>5500</v>
      </c>
      <c r="C134" s="146">
        <v>5500</v>
      </c>
      <c r="D134" s="135">
        <f t="shared" si="14"/>
        <v>0</v>
      </c>
      <c r="E134" s="197">
        <f t="shared" si="15"/>
        <v>0</v>
      </c>
    </row>
    <row r="135" spans="1:5" s="36" customFormat="1" ht="12.75">
      <c r="A135" s="148" t="s">
        <v>199</v>
      </c>
      <c r="B135" s="134">
        <v>5000</v>
      </c>
      <c r="C135" s="146">
        <v>5000</v>
      </c>
      <c r="D135" s="135">
        <f t="shared" si="14"/>
        <v>0</v>
      </c>
      <c r="E135" s="197">
        <f t="shared" si="15"/>
        <v>0</v>
      </c>
    </row>
    <row r="136" spans="1:5" s="36" customFormat="1" ht="12.75">
      <c r="A136" s="148" t="s">
        <v>200</v>
      </c>
      <c r="B136" s="134">
        <v>1100</v>
      </c>
      <c r="C136" s="146">
        <v>1100</v>
      </c>
      <c r="D136" s="135">
        <f t="shared" si="14"/>
        <v>0</v>
      </c>
      <c r="E136" s="197">
        <f t="shared" si="15"/>
        <v>0</v>
      </c>
    </row>
    <row r="137" spans="1:5" s="36" customFormat="1" ht="12.75">
      <c r="A137" s="150"/>
      <c r="B137" s="134"/>
      <c r="C137" s="146"/>
      <c r="D137" s="134"/>
      <c r="E137" s="195"/>
    </row>
    <row r="138" spans="1:5" s="36" customFormat="1" ht="12.75">
      <c r="A138" s="150" t="s">
        <v>201</v>
      </c>
      <c r="B138" s="134"/>
      <c r="C138" s="146"/>
      <c r="D138" s="134"/>
      <c r="E138" s="195"/>
    </row>
    <row r="139" spans="1:5" s="36" customFormat="1" ht="12.75" customHeight="1">
      <c r="A139" s="150"/>
      <c r="B139" s="134"/>
      <c r="C139" s="146"/>
      <c r="D139" s="134"/>
      <c r="E139" s="195"/>
    </row>
    <row r="140" spans="1:5" s="36" customFormat="1" ht="12.75">
      <c r="A140" s="150" t="s">
        <v>202</v>
      </c>
      <c r="B140" s="134"/>
      <c r="C140" s="146"/>
      <c r="D140" s="134"/>
      <c r="E140" s="195"/>
    </row>
    <row r="141" spans="1:5" s="36" customFormat="1" ht="12.75" customHeight="1">
      <c r="A141" s="148" t="s">
        <v>203</v>
      </c>
      <c r="B141" s="134">
        <v>836</v>
      </c>
      <c r="C141" s="146">
        <v>870</v>
      </c>
      <c r="D141" s="135">
        <f>SUM(C141-B141)</f>
        <v>34</v>
      </c>
      <c r="E141" s="197">
        <f>+ROUND(+D141/B141*100,2)</f>
        <v>4.07</v>
      </c>
    </row>
    <row r="142" spans="1:5" s="36" customFormat="1" ht="12.75" customHeight="1">
      <c r="A142" s="148" t="s">
        <v>204</v>
      </c>
      <c r="B142" s="134">
        <v>550</v>
      </c>
      <c r="C142" s="146">
        <v>572</v>
      </c>
      <c r="D142" s="135">
        <f aca="true" t="shared" si="16" ref="D142:D148">SUM(C142-B142)</f>
        <v>22</v>
      </c>
      <c r="E142" s="197">
        <f aca="true" t="shared" si="17" ref="E142:E148">+ROUND(+D142/B142*100,2)</f>
        <v>4</v>
      </c>
    </row>
    <row r="143" spans="1:5" s="36" customFormat="1" ht="12.75">
      <c r="A143" s="148" t="s">
        <v>205</v>
      </c>
      <c r="B143" s="134">
        <v>1200</v>
      </c>
      <c r="C143" s="146">
        <v>1248</v>
      </c>
      <c r="D143" s="135">
        <f t="shared" si="16"/>
        <v>48</v>
      </c>
      <c r="E143" s="197">
        <f t="shared" si="17"/>
        <v>4</v>
      </c>
    </row>
    <row r="144" spans="1:5" s="36" customFormat="1" ht="12.75">
      <c r="A144" s="148" t="s">
        <v>206</v>
      </c>
      <c r="B144" s="134">
        <v>388</v>
      </c>
      <c r="C144" s="146">
        <v>404</v>
      </c>
      <c r="D144" s="135">
        <f t="shared" si="16"/>
        <v>16</v>
      </c>
      <c r="E144" s="197">
        <f t="shared" si="17"/>
        <v>4.12</v>
      </c>
    </row>
    <row r="145" spans="1:5" s="36" customFormat="1" ht="12.75">
      <c r="A145" s="148" t="s">
        <v>207</v>
      </c>
      <c r="B145" s="134">
        <v>500</v>
      </c>
      <c r="C145" s="146">
        <v>520</v>
      </c>
      <c r="D145" s="135">
        <f t="shared" si="16"/>
        <v>20</v>
      </c>
      <c r="E145" s="197">
        <f t="shared" si="17"/>
        <v>4</v>
      </c>
    </row>
    <row r="146" spans="1:5" s="36" customFormat="1" ht="12.75">
      <c r="A146" s="148" t="s">
        <v>208</v>
      </c>
      <c r="B146" s="134">
        <v>727</v>
      </c>
      <c r="C146" s="146">
        <v>756</v>
      </c>
      <c r="D146" s="135">
        <f t="shared" si="16"/>
        <v>29</v>
      </c>
      <c r="E146" s="197">
        <f t="shared" si="17"/>
        <v>3.99</v>
      </c>
    </row>
    <row r="147" spans="1:5" s="36" customFormat="1" ht="12.75">
      <c r="A147" s="148" t="s">
        <v>149</v>
      </c>
      <c r="B147" s="134">
        <v>25</v>
      </c>
      <c r="C147" s="146">
        <v>25</v>
      </c>
      <c r="D147" s="135">
        <f t="shared" si="16"/>
        <v>0</v>
      </c>
      <c r="E147" s="197">
        <f t="shared" si="17"/>
        <v>0</v>
      </c>
    </row>
    <row r="148" spans="1:5" s="36" customFormat="1" ht="12.75">
      <c r="A148" s="148" t="s">
        <v>209</v>
      </c>
      <c r="B148" s="134">
        <v>50</v>
      </c>
      <c r="C148" s="146">
        <v>50</v>
      </c>
      <c r="D148" s="135">
        <f t="shared" si="16"/>
        <v>0</v>
      </c>
      <c r="E148" s="197">
        <f t="shared" si="17"/>
        <v>0</v>
      </c>
    </row>
    <row r="149" spans="1:5" s="36" customFormat="1" ht="12.75">
      <c r="A149" s="150"/>
      <c r="B149" s="134"/>
      <c r="C149" s="146"/>
      <c r="D149" s="134"/>
      <c r="E149" s="195"/>
    </row>
    <row r="150" spans="1:5" s="36" customFormat="1" ht="12.75">
      <c r="A150" s="150" t="s">
        <v>210</v>
      </c>
      <c r="B150" s="134"/>
      <c r="C150" s="146"/>
      <c r="D150" s="134"/>
      <c r="E150" s="195"/>
    </row>
    <row r="151" spans="1:5" s="36" customFormat="1" ht="12.75" customHeight="1">
      <c r="A151" s="148" t="s">
        <v>211</v>
      </c>
      <c r="B151" s="134">
        <v>677</v>
      </c>
      <c r="C151" s="146">
        <v>704</v>
      </c>
      <c r="D151" s="135">
        <f>SUM(C151-B151)</f>
        <v>27</v>
      </c>
      <c r="E151" s="197">
        <f>+ROUND(+D151/B151*100,2)</f>
        <v>3.99</v>
      </c>
    </row>
    <row r="152" spans="1:5" s="36" customFormat="1" ht="12.75">
      <c r="A152" s="148" t="s">
        <v>212</v>
      </c>
      <c r="B152" s="134">
        <v>610</v>
      </c>
      <c r="C152" s="146">
        <v>634</v>
      </c>
      <c r="D152" s="135">
        <f aca="true" t="shared" si="18" ref="D152:D158">SUM(C152-B152)</f>
        <v>24</v>
      </c>
      <c r="E152" s="197">
        <f aca="true" t="shared" si="19" ref="E152:E158">+ROUND(+D152/B152*100,2)</f>
        <v>3.93</v>
      </c>
    </row>
    <row r="153" spans="1:5" s="36" customFormat="1" ht="12.75">
      <c r="A153" s="148" t="s">
        <v>213</v>
      </c>
      <c r="B153" s="134">
        <v>937</v>
      </c>
      <c r="C153" s="146">
        <v>972</v>
      </c>
      <c r="D153" s="135">
        <f t="shared" si="18"/>
        <v>35</v>
      </c>
      <c r="E153" s="197">
        <f t="shared" si="19"/>
        <v>3.74</v>
      </c>
    </row>
    <row r="154" spans="1:5" s="36" customFormat="1" ht="12.75">
      <c r="A154" s="148" t="s">
        <v>214</v>
      </c>
      <c r="B154" s="134">
        <v>355</v>
      </c>
      <c r="C154" s="146">
        <v>370</v>
      </c>
      <c r="D154" s="135">
        <f t="shared" si="18"/>
        <v>15</v>
      </c>
      <c r="E154" s="197">
        <f t="shared" si="19"/>
        <v>4.23</v>
      </c>
    </row>
    <row r="155" spans="1:5" s="36" customFormat="1" ht="12.75">
      <c r="A155" s="148" t="s">
        <v>215</v>
      </c>
      <c r="B155" s="134">
        <v>433</v>
      </c>
      <c r="C155" s="146">
        <v>450</v>
      </c>
      <c r="D155" s="135">
        <f t="shared" si="18"/>
        <v>17</v>
      </c>
      <c r="E155" s="197">
        <f t="shared" si="19"/>
        <v>3.93</v>
      </c>
    </row>
    <row r="156" spans="1:5" s="36" customFormat="1" ht="12.75">
      <c r="A156" s="148" t="s">
        <v>216</v>
      </c>
      <c r="B156" s="134">
        <v>593</v>
      </c>
      <c r="C156" s="146">
        <v>617</v>
      </c>
      <c r="D156" s="135">
        <f t="shared" si="18"/>
        <v>24</v>
      </c>
      <c r="E156" s="197">
        <f t="shared" si="19"/>
        <v>4.05</v>
      </c>
    </row>
    <row r="157" spans="1:5" s="36" customFormat="1" ht="12.75">
      <c r="A157" s="148" t="s">
        <v>149</v>
      </c>
      <c r="B157" s="134">
        <v>25</v>
      </c>
      <c r="C157" s="146">
        <v>25</v>
      </c>
      <c r="D157" s="135">
        <f t="shared" si="18"/>
        <v>0</v>
      </c>
      <c r="E157" s="197">
        <f t="shared" si="19"/>
        <v>0</v>
      </c>
    </row>
    <row r="158" spans="1:5" s="36" customFormat="1" ht="12.75">
      <c r="A158" s="148" t="s">
        <v>209</v>
      </c>
      <c r="B158" s="134">
        <v>50</v>
      </c>
      <c r="C158" s="146">
        <v>50</v>
      </c>
      <c r="D158" s="135">
        <f t="shared" si="18"/>
        <v>0</v>
      </c>
      <c r="E158" s="197">
        <f t="shared" si="19"/>
        <v>0</v>
      </c>
    </row>
    <row r="159" spans="1:5" s="36" customFormat="1" ht="12.75">
      <c r="A159" s="150"/>
      <c r="B159" s="134"/>
      <c r="C159" s="146"/>
      <c r="D159" s="134"/>
      <c r="E159" s="195"/>
    </row>
    <row r="160" spans="1:5" s="36" customFormat="1" ht="12.75">
      <c r="A160" s="150" t="s">
        <v>217</v>
      </c>
      <c r="B160" s="134"/>
      <c r="C160" s="146"/>
      <c r="D160" s="134"/>
      <c r="E160" s="195"/>
    </row>
    <row r="161" spans="1:5" s="36" customFormat="1" ht="12.75" customHeight="1">
      <c r="A161" s="148" t="s">
        <v>211</v>
      </c>
      <c r="B161" s="134">
        <v>677</v>
      </c>
      <c r="C161" s="146">
        <v>704</v>
      </c>
      <c r="D161" s="135">
        <f>SUM(C161-B161)</f>
        <v>27</v>
      </c>
      <c r="E161" s="197">
        <f>+ROUND(+D161/B161*100,2)</f>
        <v>3.99</v>
      </c>
    </row>
    <row r="162" spans="1:5" s="36" customFormat="1" ht="12.75">
      <c r="A162" s="148" t="s">
        <v>204</v>
      </c>
      <c r="B162" s="134">
        <v>610</v>
      </c>
      <c r="C162" s="146">
        <v>634</v>
      </c>
      <c r="D162" s="135">
        <f aca="true" t="shared" si="20" ref="D162:D168">SUM(C162-B162)</f>
        <v>24</v>
      </c>
      <c r="E162" s="197">
        <f aca="true" t="shared" si="21" ref="E162:E168">+ROUND(+D162/B162*100,2)</f>
        <v>3.93</v>
      </c>
    </row>
    <row r="163" spans="1:5" s="36" customFormat="1" ht="12.75">
      <c r="A163" s="148" t="s">
        <v>218</v>
      </c>
      <c r="B163" s="134">
        <v>937</v>
      </c>
      <c r="C163" s="146">
        <v>972</v>
      </c>
      <c r="D163" s="135">
        <f t="shared" si="20"/>
        <v>35</v>
      </c>
      <c r="E163" s="197">
        <f t="shared" si="21"/>
        <v>3.74</v>
      </c>
    </row>
    <row r="164" spans="1:5" s="36" customFormat="1" ht="12.75">
      <c r="A164" s="148" t="s">
        <v>206</v>
      </c>
      <c r="B164" s="134">
        <v>355</v>
      </c>
      <c r="C164" s="146">
        <v>370</v>
      </c>
      <c r="D164" s="135">
        <f t="shared" si="20"/>
        <v>15</v>
      </c>
      <c r="E164" s="197">
        <f t="shared" si="21"/>
        <v>4.23</v>
      </c>
    </row>
    <row r="165" spans="1:5" s="36" customFormat="1" ht="12.75">
      <c r="A165" s="148" t="s">
        <v>207</v>
      </c>
      <c r="B165" s="134">
        <v>433</v>
      </c>
      <c r="C165" s="146">
        <v>450</v>
      </c>
      <c r="D165" s="135">
        <f t="shared" si="20"/>
        <v>17</v>
      </c>
      <c r="E165" s="197">
        <f t="shared" si="21"/>
        <v>3.93</v>
      </c>
    </row>
    <row r="166" spans="1:5" s="36" customFormat="1" ht="12.75">
      <c r="A166" s="148" t="s">
        <v>216</v>
      </c>
      <c r="B166" s="134">
        <v>593</v>
      </c>
      <c r="C166" s="146">
        <v>617</v>
      </c>
      <c r="D166" s="135">
        <f t="shared" si="20"/>
        <v>24</v>
      </c>
      <c r="E166" s="197">
        <f t="shared" si="21"/>
        <v>4.05</v>
      </c>
    </row>
    <row r="167" spans="1:5" s="36" customFormat="1" ht="12.75">
      <c r="A167" s="35" t="s">
        <v>149</v>
      </c>
      <c r="B167" s="134">
        <v>25</v>
      </c>
      <c r="C167" s="146">
        <v>25</v>
      </c>
      <c r="D167" s="135">
        <f t="shared" si="20"/>
        <v>0</v>
      </c>
      <c r="E167" s="197">
        <f t="shared" si="21"/>
        <v>0</v>
      </c>
    </row>
    <row r="168" spans="1:5" s="36" customFormat="1" ht="12.75">
      <c r="A168" s="148" t="s">
        <v>209</v>
      </c>
      <c r="B168" s="134">
        <v>50</v>
      </c>
      <c r="C168" s="146">
        <v>50</v>
      </c>
      <c r="D168" s="135">
        <f t="shared" si="20"/>
        <v>0</v>
      </c>
      <c r="E168" s="197">
        <f t="shared" si="21"/>
        <v>0</v>
      </c>
    </row>
    <row r="169" spans="1:5" s="36" customFormat="1" ht="12.75">
      <c r="A169" s="148"/>
      <c r="B169" s="134"/>
      <c r="C169" s="146"/>
      <c r="D169" s="134"/>
      <c r="E169" s="195"/>
    </row>
    <row r="170" spans="1:5" s="36" customFormat="1" ht="12.75">
      <c r="A170" s="150" t="s">
        <v>219</v>
      </c>
      <c r="B170" s="134"/>
      <c r="C170" s="146"/>
      <c r="D170" s="134"/>
      <c r="E170" s="195"/>
    </row>
    <row r="171" spans="1:5" s="36" customFormat="1" ht="12.75" customHeight="1">
      <c r="A171" s="148" t="s">
        <v>220</v>
      </c>
      <c r="B171" s="134">
        <v>800</v>
      </c>
      <c r="C171" s="146">
        <v>832</v>
      </c>
      <c r="D171" s="135">
        <f>SUM(C171-B171)</f>
        <v>32</v>
      </c>
      <c r="E171" s="197">
        <f>+ROUND(+D171/B171*100,2)</f>
        <v>4</v>
      </c>
    </row>
    <row r="172" spans="1:5" s="36" customFormat="1" ht="12.75">
      <c r="A172" s="148" t="s">
        <v>204</v>
      </c>
      <c r="B172" s="134">
        <v>727</v>
      </c>
      <c r="C172" s="146">
        <v>756</v>
      </c>
      <c r="D172" s="135">
        <f aca="true" t="shared" si="22" ref="D172:D178">SUM(C172-B172)</f>
        <v>29</v>
      </c>
      <c r="E172" s="197">
        <f aca="true" t="shared" si="23" ref="E172:E178">+ROUND(+D172/B172*100,2)</f>
        <v>3.99</v>
      </c>
    </row>
    <row r="173" spans="1:5" s="36" customFormat="1" ht="12.75">
      <c r="A173" s="148" t="s">
        <v>221</v>
      </c>
      <c r="B173" s="134">
        <v>1255</v>
      </c>
      <c r="C173" s="146">
        <v>1305</v>
      </c>
      <c r="D173" s="135">
        <f t="shared" si="22"/>
        <v>50</v>
      </c>
      <c r="E173" s="197">
        <f t="shared" si="23"/>
        <v>3.98</v>
      </c>
    </row>
    <row r="174" spans="1:5" s="36" customFormat="1" ht="12.75">
      <c r="A174" s="148" t="s">
        <v>214</v>
      </c>
      <c r="B174" s="134">
        <v>383</v>
      </c>
      <c r="C174" s="146">
        <v>398</v>
      </c>
      <c r="D174" s="135">
        <f t="shared" si="22"/>
        <v>15</v>
      </c>
      <c r="E174" s="197">
        <f t="shared" si="23"/>
        <v>3.92</v>
      </c>
    </row>
    <row r="175" spans="1:5" s="36" customFormat="1" ht="12.75">
      <c r="A175" s="148" t="s">
        <v>215</v>
      </c>
      <c r="B175" s="134">
        <v>470</v>
      </c>
      <c r="C175" s="146">
        <v>489</v>
      </c>
      <c r="D175" s="135">
        <f t="shared" si="22"/>
        <v>19</v>
      </c>
      <c r="E175" s="197">
        <f t="shared" si="23"/>
        <v>4.04</v>
      </c>
    </row>
    <row r="176" spans="1:5" s="36" customFormat="1" ht="12.75">
      <c r="A176" s="148" t="s">
        <v>222</v>
      </c>
      <c r="B176" s="134">
        <v>660</v>
      </c>
      <c r="C176" s="146">
        <v>686</v>
      </c>
      <c r="D176" s="135">
        <f t="shared" si="22"/>
        <v>26</v>
      </c>
      <c r="E176" s="197">
        <f t="shared" si="23"/>
        <v>3.94</v>
      </c>
    </row>
    <row r="177" spans="1:5" s="36" customFormat="1" ht="12.75">
      <c r="A177" s="148" t="s">
        <v>149</v>
      </c>
      <c r="B177" s="134">
        <v>25</v>
      </c>
      <c r="C177" s="146">
        <v>25</v>
      </c>
      <c r="D177" s="135">
        <f t="shared" si="22"/>
        <v>0</v>
      </c>
      <c r="E177" s="197">
        <f t="shared" si="23"/>
        <v>0</v>
      </c>
    </row>
    <row r="178" spans="1:5" s="36" customFormat="1" ht="12.75">
      <c r="A178" s="148" t="s">
        <v>209</v>
      </c>
      <c r="B178" s="134">
        <v>50</v>
      </c>
      <c r="C178" s="146">
        <v>50</v>
      </c>
      <c r="D178" s="135">
        <f t="shared" si="22"/>
        <v>0</v>
      </c>
      <c r="E178" s="197">
        <f t="shared" si="23"/>
        <v>0</v>
      </c>
    </row>
    <row r="179" spans="1:5" s="36" customFormat="1" ht="12.75">
      <c r="A179" s="148"/>
      <c r="B179" s="134"/>
      <c r="C179" s="146"/>
      <c r="D179" s="134"/>
      <c r="E179" s="195"/>
    </row>
    <row r="180" spans="1:5" s="36" customFormat="1" ht="12.75" customHeight="1">
      <c r="A180" s="150" t="s">
        <v>223</v>
      </c>
      <c r="B180" s="134"/>
      <c r="C180" s="146"/>
      <c r="D180" s="134"/>
      <c r="E180" s="195"/>
    </row>
    <row r="181" spans="1:5" s="36" customFormat="1" ht="12.75" customHeight="1">
      <c r="A181" s="148" t="s">
        <v>224</v>
      </c>
      <c r="B181" s="134">
        <v>755</v>
      </c>
      <c r="C181" s="146">
        <v>785</v>
      </c>
      <c r="D181" s="135">
        <f>SUM(C181-B181)</f>
        <v>30</v>
      </c>
      <c r="E181" s="197">
        <f>+ROUND(+D181/B181*100,2)</f>
        <v>3.97</v>
      </c>
    </row>
    <row r="182" spans="1:5" s="36" customFormat="1" ht="12.75">
      <c r="A182" s="148" t="s">
        <v>225</v>
      </c>
      <c r="B182" s="134">
        <v>577</v>
      </c>
      <c r="C182" s="146">
        <v>600</v>
      </c>
      <c r="D182" s="135">
        <f aca="true" t="shared" si="24" ref="D182:D188">SUM(C182-B182)</f>
        <v>23</v>
      </c>
      <c r="E182" s="197">
        <f aca="true" t="shared" si="25" ref="E182:E188">+ROUND(+D182/B182*100,2)</f>
        <v>3.99</v>
      </c>
    </row>
    <row r="183" spans="1:5" s="36" customFormat="1" ht="12.75">
      <c r="A183" s="148" t="s">
        <v>226</v>
      </c>
      <c r="B183" s="134">
        <v>1040</v>
      </c>
      <c r="C183" s="146">
        <v>1082</v>
      </c>
      <c r="D183" s="135">
        <f t="shared" si="24"/>
        <v>42</v>
      </c>
      <c r="E183" s="197">
        <f t="shared" si="25"/>
        <v>4.04</v>
      </c>
    </row>
    <row r="184" spans="1:5" s="36" customFormat="1" ht="12.75">
      <c r="A184" s="148" t="s">
        <v>206</v>
      </c>
      <c r="B184" s="134">
        <v>370</v>
      </c>
      <c r="C184" s="146">
        <v>384</v>
      </c>
      <c r="D184" s="135">
        <f t="shared" si="24"/>
        <v>14</v>
      </c>
      <c r="E184" s="197">
        <f t="shared" si="25"/>
        <v>3.78</v>
      </c>
    </row>
    <row r="185" spans="1:5" s="36" customFormat="1" ht="12.75">
      <c r="A185" s="148" t="s">
        <v>207</v>
      </c>
      <c r="B185" s="134">
        <v>460</v>
      </c>
      <c r="C185" s="146">
        <v>478</v>
      </c>
      <c r="D185" s="135">
        <f t="shared" si="24"/>
        <v>18</v>
      </c>
      <c r="E185" s="197">
        <f t="shared" si="25"/>
        <v>3.91</v>
      </c>
    </row>
    <row r="186" spans="1:5" s="36" customFormat="1" ht="12.75">
      <c r="A186" s="148" t="s">
        <v>227</v>
      </c>
      <c r="B186" s="134">
        <v>650</v>
      </c>
      <c r="C186" s="146">
        <v>676</v>
      </c>
      <c r="D186" s="135">
        <f t="shared" si="24"/>
        <v>26</v>
      </c>
      <c r="E186" s="197">
        <f t="shared" si="25"/>
        <v>4</v>
      </c>
    </row>
    <row r="187" spans="1:5" s="36" customFormat="1" ht="12.75">
      <c r="A187" s="148" t="s">
        <v>149</v>
      </c>
      <c r="B187" s="134">
        <v>25</v>
      </c>
      <c r="C187" s="146">
        <v>25</v>
      </c>
      <c r="D187" s="135">
        <f t="shared" si="24"/>
        <v>0</v>
      </c>
      <c r="E187" s="197">
        <f t="shared" si="25"/>
        <v>0</v>
      </c>
    </row>
    <row r="188" spans="1:5" s="36" customFormat="1" ht="12.75">
      <c r="A188" s="148" t="s">
        <v>209</v>
      </c>
      <c r="B188" s="134">
        <v>50</v>
      </c>
      <c r="C188" s="146">
        <v>50</v>
      </c>
      <c r="D188" s="135">
        <f t="shared" si="24"/>
        <v>0</v>
      </c>
      <c r="E188" s="197">
        <f t="shared" si="25"/>
        <v>0</v>
      </c>
    </row>
    <row r="189" spans="1:5" s="36" customFormat="1" ht="12.75">
      <c r="A189" s="148"/>
      <c r="B189" s="134"/>
      <c r="C189" s="146"/>
      <c r="D189" s="134"/>
      <c r="E189" s="195"/>
    </row>
    <row r="190" spans="1:5" s="36" customFormat="1" ht="12.75">
      <c r="A190" s="150" t="s">
        <v>228</v>
      </c>
      <c r="B190" s="176"/>
      <c r="C190" s="146"/>
      <c r="D190" s="134"/>
      <c r="E190" s="195"/>
    </row>
    <row r="191" spans="1:5" s="36" customFormat="1" ht="12.75">
      <c r="A191" s="148"/>
      <c r="B191" s="134"/>
      <c r="C191" s="146"/>
      <c r="D191" s="134"/>
      <c r="E191" s="195"/>
    </row>
    <row r="192" spans="1:5" s="36" customFormat="1" ht="12.75">
      <c r="A192" s="150" t="s">
        <v>229</v>
      </c>
      <c r="B192" s="134"/>
      <c r="C192" s="146"/>
      <c r="D192" s="134"/>
      <c r="E192" s="195"/>
    </row>
    <row r="193" spans="1:5" s="36" customFormat="1" ht="12.75">
      <c r="A193" s="148" t="s">
        <v>230</v>
      </c>
      <c r="B193" s="134">
        <v>150</v>
      </c>
      <c r="C193" s="146">
        <v>150</v>
      </c>
      <c r="D193" s="135">
        <f>SUM(C193-B193)</f>
        <v>0</v>
      </c>
      <c r="E193" s="197">
        <f>+ROUND(+D193/B193*100,2)</f>
        <v>0</v>
      </c>
    </row>
    <row r="194" spans="1:5" s="36" customFormat="1" ht="12.75">
      <c r="A194" s="148" t="s">
        <v>231</v>
      </c>
      <c r="B194" s="134">
        <v>100</v>
      </c>
      <c r="C194" s="146">
        <v>100</v>
      </c>
      <c r="D194" s="135">
        <f aca="true" t="shared" si="26" ref="D194:D200">SUM(C194-B194)</f>
        <v>0</v>
      </c>
      <c r="E194" s="197">
        <f aca="true" t="shared" si="27" ref="E194:E200">+ROUND(+D194/B194*100,2)</f>
        <v>0</v>
      </c>
    </row>
    <row r="195" spans="1:5" s="36" customFormat="1" ht="12.75">
      <c r="A195" s="148" t="s">
        <v>145</v>
      </c>
      <c r="B195" s="134">
        <v>50</v>
      </c>
      <c r="C195" s="146">
        <v>50</v>
      </c>
      <c r="D195" s="135">
        <f t="shared" si="26"/>
        <v>0</v>
      </c>
      <c r="E195" s="197">
        <f t="shared" si="27"/>
        <v>0</v>
      </c>
    </row>
    <row r="196" spans="1:5" s="36" customFormat="1" ht="12.75">
      <c r="A196" s="148" t="s">
        <v>232</v>
      </c>
      <c r="B196" s="134">
        <v>100</v>
      </c>
      <c r="C196" s="146">
        <v>100</v>
      </c>
      <c r="D196" s="135">
        <f t="shared" si="26"/>
        <v>0</v>
      </c>
      <c r="E196" s="197">
        <f t="shared" si="27"/>
        <v>0</v>
      </c>
    </row>
    <row r="197" spans="1:5" s="36" customFormat="1" ht="12.75">
      <c r="A197" s="148" t="s">
        <v>236</v>
      </c>
      <c r="B197" s="134">
        <v>25</v>
      </c>
      <c r="C197" s="146">
        <v>25</v>
      </c>
      <c r="D197" s="135">
        <f t="shared" si="26"/>
        <v>0</v>
      </c>
      <c r="E197" s="197">
        <f t="shared" si="27"/>
        <v>0</v>
      </c>
    </row>
    <row r="198" spans="1:5" s="36" customFormat="1" ht="12.75">
      <c r="A198" s="148" t="s">
        <v>237</v>
      </c>
      <c r="B198" s="134">
        <v>25</v>
      </c>
      <c r="C198" s="146">
        <v>25</v>
      </c>
      <c r="D198" s="135">
        <f t="shared" si="26"/>
        <v>0</v>
      </c>
      <c r="E198" s="197">
        <f t="shared" si="27"/>
        <v>0</v>
      </c>
    </row>
    <row r="199" spans="1:5" s="36" customFormat="1" ht="12.75">
      <c r="A199" s="148" t="s">
        <v>238</v>
      </c>
      <c r="B199" s="134">
        <v>15</v>
      </c>
      <c r="C199" s="146">
        <v>15</v>
      </c>
      <c r="D199" s="135">
        <f t="shared" si="26"/>
        <v>0</v>
      </c>
      <c r="E199" s="197">
        <f t="shared" si="27"/>
        <v>0</v>
      </c>
    </row>
    <row r="200" spans="1:5" s="36" customFormat="1" ht="12.75">
      <c r="A200" s="148" t="s">
        <v>239</v>
      </c>
      <c r="B200" s="134">
        <v>50</v>
      </c>
      <c r="C200" s="146">
        <v>50</v>
      </c>
      <c r="D200" s="135">
        <f t="shared" si="26"/>
        <v>0</v>
      </c>
      <c r="E200" s="197">
        <f t="shared" si="27"/>
        <v>0</v>
      </c>
    </row>
    <row r="201" spans="1:5" s="36" customFormat="1" ht="12.75">
      <c r="A201" s="150"/>
      <c r="B201" s="134"/>
      <c r="C201" s="146"/>
      <c r="D201" s="135"/>
      <c r="E201" s="197"/>
    </row>
    <row r="202" spans="1:5" s="36" customFormat="1" ht="12.75">
      <c r="A202" s="150" t="s">
        <v>240</v>
      </c>
      <c r="B202" s="134"/>
      <c r="C202" s="146"/>
      <c r="D202" s="134"/>
      <c r="E202" s="195"/>
    </row>
    <row r="203" spans="1:5" s="36" customFormat="1" ht="12.75">
      <c r="A203" s="148" t="s">
        <v>230</v>
      </c>
      <c r="B203" s="134">
        <v>200</v>
      </c>
      <c r="C203" s="146">
        <v>200</v>
      </c>
      <c r="D203" s="135">
        <f>SUM(C203-B203)</f>
        <v>0</v>
      </c>
      <c r="E203" s="197">
        <f>+ROUND(+D203/B203*100,2)</f>
        <v>0</v>
      </c>
    </row>
    <row r="204" spans="1:5" s="36" customFormat="1" ht="12.75">
      <c r="A204" s="148" t="s">
        <v>241</v>
      </c>
      <c r="B204" s="134">
        <v>100</v>
      </c>
      <c r="C204" s="146">
        <v>100</v>
      </c>
      <c r="D204" s="135">
        <f aca="true" t="shared" si="28" ref="D204:D210">SUM(C204-B204)</f>
        <v>0</v>
      </c>
      <c r="E204" s="197">
        <f aca="true" t="shared" si="29" ref="E204:E210">+ROUND(+D204/B204*100,2)</f>
        <v>0</v>
      </c>
    </row>
    <row r="205" spans="1:5" s="36" customFormat="1" ht="12.75">
      <c r="A205" s="148" t="s">
        <v>145</v>
      </c>
      <c r="B205" s="134">
        <v>50</v>
      </c>
      <c r="C205" s="146">
        <v>50</v>
      </c>
      <c r="D205" s="135">
        <f t="shared" si="28"/>
        <v>0</v>
      </c>
      <c r="E205" s="197">
        <f t="shared" si="29"/>
        <v>0</v>
      </c>
    </row>
    <row r="206" spans="1:5" s="36" customFormat="1" ht="12.75">
      <c r="A206" s="148" t="s">
        <v>232</v>
      </c>
      <c r="B206" s="134">
        <v>100</v>
      </c>
      <c r="C206" s="146">
        <v>100</v>
      </c>
      <c r="D206" s="135">
        <f t="shared" si="28"/>
        <v>0</v>
      </c>
      <c r="E206" s="197">
        <f t="shared" si="29"/>
        <v>0</v>
      </c>
    </row>
    <row r="207" spans="1:5" s="36" customFormat="1" ht="12.75">
      <c r="A207" s="148" t="s">
        <v>242</v>
      </c>
      <c r="B207" s="134">
        <v>200</v>
      </c>
      <c r="C207" s="146">
        <v>200</v>
      </c>
      <c r="D207" s="135">
        <f t="shared" si="28"/>
        <v>0</v>
      </c>
      <c r="E207" s="197">
        <f t="shared" si="29"/>
        <v>0</v>
      </c>
    </row>
    <row r="208" spans="1:5" s="36" customFormat="1" ht="12.75">
      <c r="A208" s="148" t="s">
        <v>243</v>
      </c>
      <c r="B208" s="134">
        <v>100</v>
      </c>
      <c r="C208" s="146">
        <v>100</v>
      </c>
      <c r="D208" s="135">
        <f t="shared" si="28"/>
        <v>0</v>
      </c>
      <c r="E208" s="197">
        <f t="shared" si="29"/>
        <v>0</v>
      </c>
    </row>
    <row r="209" spans="1:5" s="36" customFormat="1" ht="12.75">
      <c r="A209" s="148" t="s">
        <v>232</v>
      </c>
      <c r="B209" s="134">
        <v>100</v>
      </c>
      <c r="C209" s="146">
        <v>100</v>
      </c>
      <c r="D209" s="135">
        <f t="shared" si="28"/>
        <v>0</v>
      </c>
      <c r="E209" s="197">
        <f t="shared" si="29"/>
        <v>0</v>
      </c>
    </row>
    <row r="210" spans="1:5" s="36" customFormat="1" ht="12.75">
      <c r="A210" s="148" t="s">
        <v>238</v>
      </c>
      <c r="B210" s="134">
        <v>15</v>
      </c>
      <c r="C210" s="146">
        <v>15</v>
      </c>
      <c r="D210" s="135">
        <f t="shared" si="28"/>
        <v>0</v>
      </c>
      <c r="E210" s="197">
        <f t="shared" si="29"/>
        <v>0</v>
      </c>
    </row>
    <row r="211" spans="1:5" s="36" customFormat="1" ht="12.75">
      <c r="A211" s="150"/>
      <c r="B211" s="134"/>
      <c r="C211" s="146"/>
      <c r="D211" s="134"/>
      <c r="E211" s="195"/>
    </row>
    <row r="212" spans="1:5" s="36" customFormat="1" ht="12.75" customHeight="1">
      <c r="A212" s="150" t="s">
        <v>244</v>
      </c>
      <c r="B212" s="134"/>
      <c r="C212" s="146"/>
      <c r="D212" s="134"/>
      <c r="E212" s="195"/>
    </row>
    <row r="213" spans="1:5" s="36" customFormat="1" ht="12.75">
      <c r="A213" s="148" t="s">
        <v>230</v>
      </c>
      <c r="B213" s="134">
        <v>300</v>
      </c>
      <c r="C213" s="146">
        <v>300</v>
      </c>
      <c r="D213" s="135">
        <f>SUM(C213-B213)</f>
        <v>0</v>
      </c>
      <c r="E213" s="197">
        <f>+ROUND(+D213/B213*100,2)</f>
        <v>0</v>
      </c>
    </row>
    <row r="214" spans="1:5" s="36" customFormat="1" ht="12.75">
      <c r="A214" s="148" t="s">
        <v>231</v>
      </c>
      <c r="B214" s="134">
        <v>100</v>
      </c>
      <c r="C214" s="146">
        <v>100</v>
      </c>
      <c r="D214" s="135">
        <f>SUM(C214-B214)</f>
        <v>0</v>
      </c>
      <c r="E214" s="197">
        <f>+ROUND(+D214/B214*100,2)</f>
        <v>0</v>
      </c>
    </row>
    <row r="215" spans="1:5" s="36" customFormat="1" ht="12.75">
      <c r="A215" s="148" t="s">
        <v>242</v>
      </c>
      <c r="B215" s="134">
        <v>300</v>
      </c>
      <c r="C215" s="146">
        <v>300</v>
      </c>
      <c r="D215" s="135">
        <f>SUM(C215-B215)</f>
        <v>0</v>
      </c>
      <c r="E215" s="197">
        <f>+ROUND(+D215/B215*100,2)</f>
        <v>0</v>
      </c>
    </row>
    <row r="216" spans="1:5" s="36" customFormat="1" ht="12.75">
      <c r="A216" s="148" t="s">
        <v>237</v>
      </c>
      <c r="B216" s="134">
        <v>25</v>
      </c>
      <c r="C216" s="146">
        <v>25</v>
      </c>
      <c r="D216" s="135">
        <f>SUM(C216-B216)</f>
        <v>0</v>
      </c>
      <c r="E216" s="197">
        <f>+ROUND(+D216/B216*100,2)</f>
        <v>0</v>
      </c>
    </row>
    <row r="217" spans="1:5" s="36" customFormat="1" ht="12.75">
      <c r="A217" s="148" t="s">
        <v>238</v>
      </c>
      <c r="B217" s="134">
        <v>15</v>
      </c>
      <c r="C217" s="146">
        <v>15</v>
      </c>
      <c r="D217" s="135">
        <f>SUM(C217-B217)</f>
        <v>0</v>
      </c>
      <c r="E217" s="197">
        <f>+ROUND(+D217/B217*100,2)</f>
        <v>0</v>
      </c>
    </row>
    <row r="218" spans="1:5" s="36" customFormat="1" ht="12.75">
      <c r="A218" s="150"/>
      <c r="B218" s="134"/>
      <c r="C218" s="146"/>
      <c r="D218" s="135"/>
      <c r="E218" s="197"/>
    </row>
    <row r="219" spans="1:5" s="36" customFormat="1" ht="12.75">
      <c r="A219" s="150" t="s">
        <v>245</v>
      </c>
      <c r="B219" s="134"/>
      <c r="C219" s="146"/>
      <c r="D219" s="134"/>
      <c r="E219" s="195"/>
    </row>
    <row r="220" spans="1:5" s="36" customFormat="1" ht="12.75">
      <c r="A220" s="148" t="s">
        <v>246</v>
      </c>
      <c r="B220" s="134">
        <v>500</v>
      </c>
      <c r="C220" s="146">
        <v>500</v>
      </c>
      <c r="D220" s="135">
        <f>SUM(C220-B220)</f>
        <v>0</v>
      </c>
      <c r="E220" s="197">
        <f>+ROUND(+D220/B220*100,2)</f>
        <v>0</v>
      </c>
    </row>
    <row r="221" spans="1:5" s="36" customFormat="1" ht="12.75">
      <c r="A221" s="148" t="s">
        <v>247</v>
      </c>
      <c r="B221" s="134">
        <v>25</v>
      </c>
      <c r="C221" s="146">
        <v>25</v>
      </c>
      <c r="D221" s="135">
        <f>SUM(C221-B221)</f>
        <v>0</v>
      </c>
      <c r="E221" s="197">
        <f>+ROUND(+D221/B221*100,2)</f>
        <v>0</v>
      </c>
    </row>
    <row r="222" spans="1:5" s="36" customFormat="1" ht="12.75">
      <c r="A222" s="150"/>
      <c r="B222" s="134"/>
      <c r="C222" s="146"/>
      <c r="D222" s="134"/>
      <c r="E222" s="195"/>
    </row>
    <row r="223" spans="1:5" s="36" customFormat="1" ht="12.75">
      <c r="A223" s="150"/>
      <c r="B223" s="134"/>
      <c r="C223" s="146"/>
      <c r="D223" s="134"/>
      <c r="E223" s="195"/>
    </row>
    <row r="224" spans="1:5" s="36" customFormat="1" ht="12.75">
      <c r="A224" s="150" t="s">
        <v>248</v>
      </c>
      <c r="B224" s="134"/>
      <c r="C224" s="146"/>
      <c r="D224" s="134"/>
      <c r="E224" s="195"/>
    </row>
    <row r="225" spans="1:5" s="36" customFormat="1" ht="12.75">
      <c r="A225" s="148" t="s">
        <v>249</v>
      </c>
      <c r="B225" s="134">
        <v>25</v>
      </c>
      <c r="C225" s="146">
        <v>26</v>
      </c>
      <c r="D225" s="135">
        <f>SUM(C225-B225)</f>
        <v>1</v>
      </c>
      <c r="E225" s="197">
        <f>+ROUND(+D225/B225*100,2)</f>
        <v>4</v>
      </c>
    </row>
    <row r="226" spans="1:5" s="36" customFormat="1" ht="12.75">
      <c r="A226" s="148" t="s">
        <v>250</v>
      </c>
      <c r="B226" s="134">
        <v>35</v>
      </c>
      <c r="C226" s="146">
        <v>35</v>
      </c>
      <c r="D226" s="135">
        <f>SUM(C226-B226)</f>
        <v>0</v>
      </c>
      <c r="E226" s="197">
        <f>+ROUND(+D226/B226*100,2)</f>
        <v>0</v>
      </c>
    </row>
    <row r="227" spans="1:5" s="36" customFormat="1" ht="12.75">
      <c r="A227" s="35" t="s">
        <v>251</v>
      </c>
      <c r="B227" s="134">
        <v>75</v>
      </c>
      <c r="C227" s="146">
        <v>75</v>
      </c>
      <c r="D227" s="135">
        <f>SUM(C227-B227)</f>
        <v>0</v>
      </c>
      <c r="E227" s="197">
        <f>+ROUND(+D227/B227*100,2)</f>
        <v>0</v>
      </c>
    </row>
    <row r="228" spans="1:5" s="36" customFormat="1" ht="12.75">
      <c r="A228" s="150"/>
      <c r="B228" s="134"/>
      <c r="C228" s="146"/>
      <c r="D228" s="134"/>
      <c r="E228" s="195"/>
    </row>
    <row r="229" spans="1:5" s="36" customFormat="1" ht="12.75">
      <c r="A229" s="150" t="s">
        <v>252</v>
      </c>
      <c r="B229" s="134"/>
      <c r="C229" s="146"/>
      <c r="D229" s="134"/>
      <c r="E229" s="195"/>
    </row>
    <row r="230" spans="1:5" s="36" customFormat="1" ht="76.5">
      <c r="A230" s="35" t="s">
        <v>253</v>
      </c>
      <c r="B230" s="158" t="s">
        <v>254</v>
      </c>
      <c r="C230" s="159" t="s">
        <v>254</v>
      </c>
      <c r="D230" s="135"/>
      <c r="E230" s="197"/>
    </row>
    <row r="231" spans="1:5" s="36" customFormat="1" ht="12.75">
      <c r="A231" s="150"/>
      <c r="B231" s="134"/>
      <c r="C231" s="146"/>
      <c r="D231" s="134"/>
      <c r="E231" s="195"/>
    </row>
    <row r="232" spans="1:5" s="36" customFormat="1" ht="12.75">
      <c r="A232" s="150" t="s">
        <v>255</v>
      </c>
      <c r="B232" s="134"/>
      <c r="C232" s="146"/>
      <c r="D232" s="134"/>
      <c r="E232" s="195"/>
    </row>
    <row r="233" spans="1:5" s="36" customFormat="1" ht="12.75">
      <c r="A233" s="148" t="s">
        <v>256</v>
      </c>
      <c r="B233" s="134">
        <v>22</v>
      </c>
      <c r="C233" s="146" t="s">
        <v>257</v>
      </c>
      <c r="D233" s="135"/>
      <c r="E233" s="197"/>
    </row>
    <row r="234" spans="1:5" s="36" customFormat="1" ht="12.75">
      <c r="A234" s="148"/>
      <c r="B234" s="134"/>
      <c r="C234" s="146"/>
      <c r="D234" s="134"/>
      <c r="E234" s="195"/>
    </row>
    <row r="235" spans="1:5" s="36" customFormat="1" ht="12.75">
      <c r="A235" s="42" t="s">
        <v>258</v>
      </c>
      <c r="B235" s="134"/>
      <c r="C235" s="146"/>
      <c r="D235" s="134"/>
      <c r="E235" s="195"/>
    </row>
    <row r="236" spans="1:5" s="36" customFormat="1" ht="12.75">
      <c r="A236" s="35" t="s">
        <v>259</v>
      </c>
      <c r="B236" s="134">
        <v>400</v>
      </c>
      <c r="C236" s="146">
        <v>400</v>
      </c>
      <c r="D236" s="135">
        <f>SUM(C236-B236)</f>
        <v>0</v>
      </c>
      <c r="E236" s="197">
        <f>+ROUND(+D236/B236*100,2)</f>
        <v>0</v>
      </c>
    </row>
    <row r="237" spans="1:5" s="36" customFormat="1" ht="12.75">
      <c r="A237" s="35" t="s">
        <v>260</v>
      </c>
      <c r="B237" s="134">
        <v>100</v>
      </c>
      <c r="C237" s="146">
        <v>100</v>
      </c>
      <c r="D237" s="135">
        <f>SUM(C237-B237)</f>
        <v>0</v>
      </c>
      <c r="E237" s="197">
        <f>+ROUND(+D237/B237*100,2)</f>
        <v>0</v>
      </c>
    </row>
    <row r="238" spans="1:5" s="36" customFormat="1" ht="12.75">
      <c r="A238" s="35" t="s">
        <v>261</v>
      </c>
      <c r="B238" s="134">
        <v>25</v>
      </c>
      <c r="C238" s="146">
        <v>25</v>
      </c>
      <c r="D238" s="135">
        <f>SUM(C238-B238)</f>
        <v>0</v>
      </c>
      <c r="E238" s="197">
        <f>+ROUND(+D238/B238*100,2)</f>
        <v>0</v>
      </c>
    </row>
    <row r="239" spans="1:5" s="36" customFormat="1" ht="12.75">
      <c r="A239" s="150"/>
      <c r="B239" s="134"/>
      <c r="C239" s="146"/>
      <c r="D239" s="134"/>
      <c r="E239" s="195"/>
    </row>
    <row r="240" spans="1:5" s="36" customFormat="1" ht="12.75">
      <c r="A240" s="150" t="s">
        <v>262</v>
      </c>
      <c r="B240" s="134"/>
      <c r="C240" s="146"/>
      <c r="D240" s="134"/>
      <c r="E240" s="195"/>
    </row>
    <row r="241" spans="1:5" s="36" customFormat="1" ht="12.75">
      <c r="A241" s="150" t="s">
        <v>263</v>
      </c>
      <c r="B241" s="134"/>
      <c r="C241" s="146"/>
      <c r="D241" s="134"/>
      <c r="E241" s="195"/>
    </row>
    <row r="242" spans="1:5" s="36" customFormat="1" ht="12.75">
      <c r="A242" s="148" t="s">
        <v>264</v>
      </c>
      <c r="B242" s="134">
        <v>80</v>
      </c>
      <c r="C242" s="146">
        <v>80</v>
      </c>
      <c r="D242" s="135">
        <f>SUM(C242-B242)</f>
        <v>0</v>
      </c>
      <c r="E242" s="197">
        <f>+ROUND(+D242/B242*100,2)</f>
        <v>0</v>
      </c>
    </row>
    <row r="243" spans="1:5" s="36" customFormat="1" ht="12.75">
      <c r="A243" s="148" t="s">
        <v>265</v>
      </c>
      <c r="B243" s="134">
        <v>100</v>
      </c>
      <c r="C243" s="146">
        <v>100</v>
      </c>
      <c r="D243" s="135">
        <f>SUM(C243-B243)</f>
        <v>0</v>
      </c>
      <c r="E243" s="197">
        <f>+ROUND(+D243/B243*100,2)</f>
        <v>0</v>
      </c>
    </row>
    <row r="244" spans="1:5" s="36" customFormat="1" ht="12.75">
      <c r="A244" s="148" t="s">
        <v>266</v>
      </c>
      <c r="B244" s="134">
        <v>100</v>
      </c>
      <c r="C244" s="146">
        <v>100</v>
      </c>
      <c r="D244" s="135">
        <f>SUM(C244-B244)</f>
        <v>0</v>
      </c>
      <c r="E244" s="197">
        <f>+ROUND(+D244/B244*100,2)</f>
        <v>0</v>
      </c>
    </row>
    <row r="245" spans="1:5" s="36" customFormat="1" ht="12.75">
      <c r="A245" s="148" t="s">
        <v>267</v>
      </c>
      <c r="B245" s="134">
        <v>300</v>
      </c>
      <c r="C245" s="146">
        <v>300</v>
      </c>
      <c r="D245" s="135">
        <f aca="true" t="shared" si="30" ref="D245:D252">SUM(C245-B245)</f>
        <v>0</v>
      </c>
      <c r="E245" s="197">
        <f aca="true" t="shared" si="31" ref="E245:E252">+ROUND(+D245/B245*100,2)</f>
        <v>0</v>
      </c>
    </row>
    <row r="246" spans="1:5" s="36" customFormat="1" ht="12.75">
      <c r="A246" s="148" t="s">
        <v>268</v>
      </c>
      <c r="B246" s="134">
        <v>300</v>
      </c>
      <c r="C246" s="146">
        <v>300</v>
      </c>
      <c r="D246" s="135">
        <f t="shared" si="30"/>
        <v>0</v>
      </c>
      <c r="E246" s="197">
        <f t="shared" si="31"/>
        <v>0</v>
      </c>
    </row>
    <row r="247" spans="1:5" s="36" customFormat="1" ht="12.75">
      <c r="A247" s="148" t="s">
        <v>269</v>
      </c>
      <c r="B247" s="134">
        <v>80</v>
      </c>
      <c r="C247" s="146">
        <v>80</v>
      </c>
      <c r="D247" s="135">
        <f t="shared" si="30"/>
        <v>0</v>
      </c>
      <c r="E247" s="197">
        <f t="shared" si="31"/>
        <v>0</v>
      </c>
    </row>
    <row r="248" spans="1:5" s="36" customFormat="1" ht="12.75">
      <c r="A248" s="148" t="s">
        <v>270</v>
      </c>
      <c r="B248" s="134">
        <v>100</v>
      </c>
      <c r="C248" s="146">
        <v>100</v>
      </c>
      <c r="D248" s="135">
        <f t="shared" si="30"/>
        <v>0</v>
      </c>
      <c r="E248" s="197">
        <f t="shared" si="31"/>
        <v>0</v>
      </c>
    </row>
    <row r="249" spans="1:5" s="36" customFormat="1" ht="12.75">
      <c r="A249" s="148" t="s">
        <v>271</v>
      </c>
      <c r="B249" s="134">
        <v>50</v>
      </c>
      <c r="C249" s="146">
        <v>50</v>
      </c>
      <c r="D249" s="135">
        <f t="shared" si="30"/>
        <v>0</v>
      </c>
      <c r="E249" s="197">
        <f t="shared" si="31"/>
        <v>0</v>
      </c>
    </row>
    <row r="250" spans="1:5" s="36" customFormat="1" ht="12.75">
      <c r="A250" s="148" t="s">
        <v>272</v>
      </c>
      <c r="B250" s="134">
        <v>80</v>
      </c>
      <c r="C250" s="146">
        <v>80</v>
      </c>
      <c r="D250" s="135">
        <f t="shared" si="30"/>
        <v>0</v>
      </c>
      <c r="E250" s="197">
        <f t="shared" si="31"/>
        <v>0</v>
      </c>
    </row>
    <row r="251" spans="1:5" s="36" customFormat="1" ht="12.75">
      <c r="A251" s="35" t="s">
        <v>273</v>
      </c>
      <c r="B251" s="134">
        <v>40</v>
      </c>
      <c r="C251" s="146">
        <v>40</v>
      </c>
      <c r="D251" s="135">
        <f t="shared" si="30"/>
        <v>0</v>
      </c>
      <c r="E251" s="197">
        <f t="shared" si="31"/>
        <v>0</v>
      </c>
    </row>
    <row r="252" spans="1:5" s="36" customFormat="1" ht="12.75">
      <c r="A252" s="148" t="s">
        <v>274</v>
      </c>
      <c r="B252" s="134">
        <v>55</v>
      </c>
      <c r="C252" s="146">
        <v>55</v>
      </c>
      <c r="D252" s="135">
        <f t="shared" si="30"/>
        <v>0</v>
      </c>
      <c r="E252" s="197">
        <f t="shared" si="31"/>
        <v>0</v>
      </c>
    </row>
    <row r="253" spans="1:5" s="36" customFormat="1" ht="12.75">
      <c r="A253" s="148"/>
      <c r="B253" s="134"/>
      <c r="C253" s="146"/>
      <c r="D253" s="134"/>
      <c r="E253" s="195"/>
    </row>
    <row r="254" spans="1:5" s="36" customFormat="1" ht="12.75">
      <c r="A254" s="150" t="s">
        <v>275</v>
      </c>
      <c r="B254" s="134"/>
      <c r="C254" s="146"/>
      <c r="D254" s="134"/>
      <c r="E254" s="195"/>
    </row>
    <row r="255" spans="1:5" s="36" customFormat="1" ht="12.75">
      <c r="A255" s="148" t="s">
        <v>264</v>
      </c>
      <c r="B255" s="134">
        <v>55</v>
      </c>
      <c r="C255" s="146">
        <v>55</v>
      </c>
      <c r="D255" s="135">
        <f>SUM(C255-B255)</f>
        <v>0</v>
      </c>
      <c r="E255" s="197">
        <f>+ROUND(+D255/B255*100,2)</f>
        <v>0</v>
      </c>
    </row>
    <row r="256" spans="1:5" s="36" customFormat="1" ht="12.75">
      <c r="A256" s="148" t="s">
        <v>265</v>
      </c>
      <c r="B256" s="134">
        <v>75</v>
      </c>
      <c r="C256" s="146">
        <v>75</v>
      </c>
      <c r="D256" s="135">
        <f aca="true" t="shared" si="32" ref="D256:D261">SUM(C256-B256)</f>
        <v>0</v>
      </c>
      <c r="E256" s="197">
        <f aca="true" t="shared" si="33" ref="E256:E261">+ROUND(+D256/B256*100,2)</f>
        <v>0</v>
      </c>
    </row>
    <row r="257" spans="1:5" s="36" customFormat="1" ht="12.75">
      <c r="A257" s="148" t="s">
        <v>266</v>
      </c>
      <c r="B257" s="134">
        <v>75</v>
      </c>
      <c r="C257" s="146">
        <v>75</v>
      </c>
      <c r="D257" s="135">
        <f t="shared" si="32"/>
        <v>0</v>
      </c>
      <c r="E257" s="197">
        <f t="shared" si="33"/>
        <v>0</v>
      </c>
    </row>
    <row r="258" spans="1:5" s="36" customFormat="1" ht="12.75">
      <c r="A258" s="148" t="s">
        <v>269</v>
      </c>
      <c r="B258" s="134">
        <v>55</v>
      </c>
      <c r="C258" s="146">
        <v>55</v>
      </c>
      <c r="D258" s="135">
        <f t="shared" si="32"/>
        <v>0</v>
      </c>
      <c r="E258" s="197">
        <f t="shared" si="33"/>
        <v>0</v>
      </c>
    </row>
    <row r="259" spans="1:5" s="36" customFormat="1" ht="12.75">
      <c r="A259" s="148" t="s">
        <v>270</v>
      </c>
      <c r="B259" s="134">
        <v>75</v>
      </c>
      <c r="C259" s="146">
        <v>75</v>
      </c>
      <c r="D259" s="135">
        <f t="shared" si="32"/>
        <v>0</v>
      </c>
      <c r="E259" s="197">
        <f t="shared" si="33"/>
        <v>0</v>
      </c>
    </row>
    <row r="260" spans="1:5" s="36" customFormat="1" ht="12.75">
      <c r="A260" s="148" t="s">
        <v>272</v>
      </c>
      <c r="B260" s="134">
        <v>55</v>
      </c>
      <c r="C260" s="146">
        <v>55</v>
      </c>
      <c r="D260" s="135">
        <f t="shared" si="32"/>
        <v>0</v>
      </c>
      <c r="E260" s="197">
        <f t="shared" si="33"/>
        <v>0</v>
      </c>
    </row>
    <row r="261" spans="1:5" s="36" customFormat="1" ht="12.75">
      <c r="A261" s="148" t="s">
        <v>274</v>
      </c>
      <c r="B261" s="134">
        <v>55</v>
      </c>
      <c r="C261" s="146">
        <v>55</v>
      </c>
      <c r="D261" s="135">
        <f t="shared" si="32"/>
        <v>0</v>
      </c>
      <c r="E261" s="197">
        <f t="shared" si="33"/>
        <v>0</v>
      </c>
    </row>
    <row r="262" spans="1:5" s="36" customFormat="1" ht="12.75">
      <c r="A262" s="150"/>
      <c r="B262" s="134"/>
      <c r="C262" s="146"/>
      <c r="D262" s="134"/>
      <c r="E262" s="195"/>
    </row>
    <row r="263" spans="1:5" s="36" customFormat="1" ht="12.75">
      <c r="A263" s="150" t="s">
        <v>276</v>
      </c>
      <c r="B263" s="134"/>
      <c r="C263" s="146"/>
      <c r="D263" s="134"/>
      <c r="E263" s="195"/>
    </row>
    <row r="264" spans="1:5" s="36" customFormat="1" ht="12.75">
      <c r="A264" s="35" t="s">
        <v>273</v>
      </c>
      <c r="B264" s="134">
        <v>20</v>
      </c>
      <c r="C264" s="146">
        <v>20</v>
      </c>
      <c r="D264" s="135">
        <f>SUM(C264-B264)</f>
        <v>0</v>
      </c>
      <c r="E264" s="197">
        <f>+ROUND(+D264/B264*100,2)</f>
        <v>0</v>
      </c>
    </row>
    <row r="265" spans="1:5" s="36" customFormat="1" ht="12.75">
      <c r="A265" s="148"/>
      <c r="B265" s="134"/>
      <c r="C265" s="146"/>
      <c r="D265" s="134"/>
      <c r="E265" s="195"/>
    </row>
    <row r="266" spans="1:5" s="36" customFormat="1" ht="12.75">
      <c r="A266" s="150" t="s">
        <v>277</v>
      </c>
      <c r="B266" s="134"/>
      <c r="C266" s="146"/>
      <c r="D266" s="134"/>
      <c r="E266" s="195"/>
    </row>
    <row r="267" spans="1:5" s="36" customFormat="1" ht="12.75">
      <c r="A267" s="35" t="s">
        <v>278</v>
      </c>
      <c r="B267" s="134">
        <v>310</v>
      </c>
      <c r="C267" s="146">
        <f>B267</f>
        <v>310</v>
      </c>
      <c r="D267" s="135">
        <f>SUM(C267-B267)</f>
        <v>0</v>
      </c>
      <c r="E267" s="197">
        <f>+ROUND(+D267/B267*100,2)</f>
        <v>0</v>
      </c>
    </row>
    <row r="268" spans="1:5" s="36" customFormat="1" ht="12.75">
      <c r="A268" s="35" t="s">
        <v>279</v>
      </c>
      <c r="B268" s="134">
        <v>45</v>
      </c>
      <c r="C268" s="146">
        <f>B268</f>
        <v>45</v>
      </c>
      <c r="D268" s="135">
        <f>SUM(C268-B268)</f>
        <v>0</v>
      </c>
      <c r="E268" s="197">
        <f>+ROUND(+D268/B268*100,2)</f>
        <v>0</v>
      </c>
    </row>
    <row r="269" spans="1:5" s="36" customFormat="1" ht="12.75">
      <c r="A269" s="35" t="s">
        <v>280</v>
      </c>
      <c r="B269" s="158" t="s">
        <v>281</v>
      </c>
      <c r="C269" s="159" t="s">
        <v>281</v>
      </c>
      <c r="D269" s="135"/>
      <c r="E269" s="197"/>
    </row>
    <row r="270" spans="1:5" s="36" customFormat="1" ht="63.75">
      <c r="A270" s="35" t="s">
        <v>282</v>
      </c>
      <c r="B270" s="158" t="s">
        <v>283</v>
      </c>
      <c r="C270" s="159" t="s">
        <v>283</v>
      </c>
      <c r="D270" s="135"/>
      <c r="E270" s="197"/>
    </row>
    <row r="271" spans="1:5" s="36" customFormat="1" ht="12.75">
      <c r="A271" s="35" t="s">
        <v>284</v>
      </c>
      <c r="B271" s="158" t="s">
        <v>281</v>
      </c>
      <c r="C271" s="159" t="s">
        <v>281</v>
      </c>
      <c r="D271" s="135"/>
      <c r="E271" s="197"/>
    </row>
    <row r="272" spans="1:5" s="36" customFormat="1" ht="25.5">
      <c r="A272" s="35" t="s">
        <v>181</v>
      </c>
      <c r="B272" s="134">
        <v>3000</v>
      </c>
      <c r="C272" s="146">
        <v>3000</v>
      </c>
      <c r="D272" s="135">
        <f>SUM(C272-B272)</f>
        <v>0</v>
      </c>
      <c r="E272" s="197">
        <f>+ROUND(+D272/B272*100,2)</f>
        <v>0</v>
      </c>
    </row>
    <row r="273" spans="1:5" s="36" customFormat="1" ht="25.5">
      <c r="A273" s="35" t="s">
        <v>184</v>
      </c>
      <c r="B273" s="134">
        <v>3000</v>
      </c>
      <c r="C273" s="146">
        <v>3000</v>
      </c>
      <c r="D273" s="135">
        <f>SUM(C273-B273)</f>
        <v>0</v>
      </c>
      <c r="E273" s="197">
        <f>+ROUND(+D273/B273*100,2)</f>
        <v>0</v>
      </c>
    </row>
    <row r="274" spans="1:5" s="36" customFormat="1" ht="25.5">
      <c r="A274" s="35" t="s">
        <v>286</v>
      </c>
      <c r="B274" s="158" t="s">
        <v>287</v>
      </c>
      <c r="C274" s="159" t="s">
        <v>287</v>
      </c>
      <c r="D274" s="135"/>
      <c r="E274" s="197"/>
    </row>
    <row r="275" spans="1:5" s="36" customFormat="1" ht="12.75">
      <c r="A275" s="35" t="s">
        <v>185</v>
      </c>
      <c r="B275" s="134">
        <v>300</v>
      </c>
      <c r="C275" s="146">
        <v>300</v>
      </c>
      <c r="D275" s="135">
        <f>SUM(C275-B275)</f>
        <v>0</v>
      </c>
      <c r="E275" s="197">
        <f>+ROUND(+D275/B275*100,2)</f>
        <v>0</v>
      </c>
    </row>
    <row r="276" spans="1:5" s="36" customFormat="1" ht="12.75">
      <c r="A276" s="35" t="s">
        <v>185</v>
      </c>
      <c r="B276" s="134">
        <v>400</v>
      </c>
      <c r="C276" s="146">
        <v>400</v>
      </c>
      <c r="D276" s="135">
        <f>SUM(C276-B276)</f>
        <v>0</v>
      </c>
      <c r="E276" s="197">
        <f>+ROUND(+D276/B276*100,2)</f>
        <v>0</v>
      </c>
    </row>
    <row r="277" spans="1:5" s="36" customFormat="1" ht="12.75">
      <c r="A277" s="35" t="s">
        <v>186</v>
      </c>
      <c r="B277" s="134">
        <v>200</v>
      </c>
      <c r="C277" s="134">
        <v>200</v>
      </c>
      <c r="D277" s="135">
        <f>SUM(C277-B277)</f>
        <v>0</v>
      </c>
      <c r="E277" s="197">
        <f>+ROUND(+D277/B277*100,2)</f>
        <v>0</v>
      </c>
    </row>
    <row r="278" spans="1:5" s="36" customFormat="1" ht="12.75">
      <c r="A278" s="35" t="s">
        <v>187</v>
      </c>
      <c r="B278" s="134">
        <v>100</v>
      </c>
      <c r="C278" s="134">
        <v>100</v>
      </c>
      <c r="D278" s="135">
        <f>SUM(C278-B278)</f>
        <v>0</v>
      </c>
      <c r="E278" s="197">
        <f>+ROUND(+D278/B278*100,2)</f>
        <v>0</v>
      </c>
    </row>
    <row r="279" spans="1:5" s="36" customFormat="1" ht="12.75">
      <c r="A279" s="35" t="s">
        <v>188</v>
      </c>
      <c r="B279" s="134">
        <v>250</v>
      </c>
      <c r="C279" s="134">
        <v>250</v>
      </c>
      <c r="D279" s="135">
        <f>SUM(C279-B279)</f>
        <v>0</v>
      </c>
      <c r="E279" s="197">
        <f>+ROUND(+D279/B279*100,2)</f>
        <v>0</v>
      </c>
    </row>
    <row r="280" spans="1:5" s="36" customFormat="1" ht="12.75">
      <c r="A280" s="35" t="s">
        <v>288</v>
      </c>
      <c r="B280" s="134"/>
      <c r="C280" s="146"/>
      <c r="D280" s="134"/>
      <c r="E280" s="195"/>
    </row>
    <row r="281" spans="1:5" s="36" customFormat="1" ht="12.75">
      <c r="A281" s="148"/>
      <c r="B281" s="134"/>
      <c r="C281" s="146"/>
      <c r="D281" s="134"/>
      <c r="E281" s="195"/>
    </row>
    <row r="282" spans="1:5" s="36" customFormat="1" ht="12.75">
      <c r="A282" s="150" t="s">
        <v>289</v>
      </c>
      <c r="B282" s="134"/>
      <c r="C282" s="146"/>
      <c r="D282" s="134"/>
      <c r="E282" s="195"/>
    </row>
    <row r="283" spans="1:5" s="36" customFormat="1" ht="12.75">
      <c r="A283" s="148" t="s">
        <v>290</v>
      </c>
      <c r="B283" s="134">
        <v>20</v>
      </c>
      <c r="C283" s="146">
        <f>B283</f>
        <v>20</v>
      </c>
      <c r="D283" s="135">
        <f>SUM(C283-B283)</f>
        <v>0</v>
      </c>
      <c r="E283" s="197">
        <f>+ROUND(+D283/B283*100,2)</f>
        <v>0</v>
      </c>
    </row>
    <row r="284" spans="1:5" s="36" customFormat="1" ht="12.75">
      <c r="A284" s="148" t="s">
        <v>291</v>
      </c>
      <c r="B284" s="134">
        <v>20</v>
      </c>
      <c r="C284" s="146">
        <v>21</v>
      </c>
      <c r="D284" s="135">
        <f>SUM(C284-B284)</f>
        <v>1</v>
      </c>
      <c r="E284" s="197">
        <f>+ROUND(+D284/B284*100,2)</f>
        <v>5</v>
      </c>
    </row>
    <row r="285" spans="1:5" s="36" customFormat="1" ht="12.75">
      <c r="A285" s="148" t="s">
        <v>292</v>
      </c>
      <c r="B285" s="134">
        <v>20</v>
      </c>
      <c r="C285" s="146">
        <f aca="true" t="shared" si="34" ref="C285:C290">B285</f>
        <v>20</v>
      </c>
      <c r="D285" s="135">
        <f>SUM(C285-B285)</f>
        <v>0</v>
      </c>
      <c r="E285" s="197">
        <f>+ROUND(+D285/B285*100,2)</f>
        <v>0</v>
      </c>
    </row>
    <row r="286" spans="1:5" s="36" customFormat="1" ht="12.75">
      <c r="A286" s="148" t="s">
        <v>293</v>
      </c>
      <c r="B286" s="134">
        <v>40</v>
      </c>
      <c r="C286" s="146">
        <f t="shared" si="34"/>
        <v>40</v>
      </c>
      <c r="D286" s="135">
        <f aca="true" t="shared" si="35" ref="D286:D297">SUM(C286-B286)</f>
        <v>0</v>
      </c>
      <c r="E286" s="197">
        <f aca="true" t="shared" si="36" ref="E286:E297">+ROUND(+D286/B286*100,2)</f>
        <v>0</v>
      </c>
    </row>
    <row r="287" spans="1:5" s="36" customFormat="1" ht="12.75">
      <c r="A287" s="148" t="s">
        <v>294</v>
      </c>
      <c r="B287" s="134">
        <v>40</v>
      </c>
      <c r="C287" s="146">
        <f t="shared" si="34"/>
        <v>40</v>
      </c>
      <c r="D287" s="135">
        <f t="shared" si="35"/>
        <v>0</v>
      </c>
      <c r="E287" s="197">
        <f t="shared" si="36"/>
        <v>0</v>
      </c>
    </row>
    <row r="288" spans="1:5" s="36" customFormat="1" ht="12.75">
      <c r="A288" s="148" t="s">
        <v>295</v>
      </c>
      <c r="B288" s="134">
        <v>20</v>
      </c>
      <c r="C288" s="146">
        <f t="shared" si="34"/>
        <v>20</v>
      </c>
      <c r="D288" s="135">
        <f t="shared" si="35"/>
        <v>0</v>
      </c>
      <c r="E288" s="197">
        <f t="shared" si="36"/>
        <v>0</v>
      </c>
    </row>
    <row r="289" spans="1:5" s="36" customFormat="1" ht="12.75">
      <c r="A289" s="148" t="s">
        <v>296</v>
      </c>
      <c r="B289" s="134">
        <v>10</v>
      </c>
      <c r="C289" s="146">
        <f t="shared" si="34"/>
        <v>10</v>
      </c>
      <c r="D289" s="135">
        <f t="shared" si="35"/>
        <v>0</v>
      </c>
      <c r="E289" s="197">
        <f t="shared" si="36"/>
        <v>0</v>
      </c>
    </row>
    <row r="290" spans="1:5" s="36" customFormat="1" ht="12.75">
      <c r="A290" s="148" t="s">
        <v>297</v>
      </c>
      <c r="B290" s="134">
        <v>25</v>
      </c>
      <c r="C290" s="146">
        <f t="shared" si="34"/>
        <v>25</v>
      </c>
      <c r="D290" s="135">
        <f t="shared" si="35"/>
        <v>0</v>
      </c>
      <c r="E290" s="197">
        <f t="shared" si="36"/>
        <v>0</v>
      </c>
    </row>
    <row r="291" spans="1:5" s="36" customFormat="1" ht="12.75">
      <c r="A291" s="148" t="s">
        <v>298</v>
      </c>
      <c r="B291" s="134">
        <v>35</v>
      </c>
      <c r="C291" s="146">
        <v>0</v>
      </c>
      <c r="D291" s="135">
        <v>-35</v>
      </c>
      <c r="E291" s="197">
        <f>+ROUND(+D291/B291*100,2)</f>
        <v>-100</v>
      </c>
    </row>
    <row r="292" spans="1:5" s="36" customFormat="1" ht="12.75">
      <c r="A292" s="148" t="s">
        <v>299</v>
      </c>
      <c r="B292" s="134">
        <v>350</v>
      </c>
      <c r="C292" s="146">
        <v>367.5</v>
      </c>
      <c r="D292" s="135">
        <f t="shared" si="35"/>
        <v>17.5</v>
      </c>
      <c r="E292" s="197">
        <f t="shared" si="36"/>
        <v>5</v>
      </c>
    </row>
    <row r="293" spans="1:5" s="36" customFormat="1" ht="12.75">
      <c r="A293" s="148" t="s">
        <v>300</v>
      </c>
      <c r="B293" s="134">
        <v>8</v>
      </c>
      <c r="C293" s="146">
        <f>B293+SUM(B293*4.5/100)</f>
        <v>8.36</v>
      </c>
      <c r="D293" s="135">
        <f t="shared" si="35"/>
        <v>0.35999999999999943</v>
      </c>
      <c r="E293" s="197">
        <f t="shared" si="36"/>
        <v>4.5</v>
      </c>
    </row>
    <row r="294" spans="1:5" s="36" customFormat="1" ht="12.75">
      <c r="A294" s="148" t="s">
        <v>301</v>
      </c>
      <c r="B294" s="134">
        <v>5</v>
      </c>
      <c r="C294" s="146">
        <f>B294+SUM(B294*4.5/100)</f>
        <v>5.225</v>
      </c>
      <c r="D294" s="135">
        <f t="shared" si="35"/>
        <v>0.22499999999999964</v>
      </c>
      <c r="E294" s="197">
        <f t="shared" si="36"/>
        <v>4.5</v>
      </c>
    </row>
    <row r="295" spans="1:5" s="36" customFormat="1" ht="12.75">
      <c r="A295" s="148" t="s">
        <v>302</v>
      </c>
      <c r="B295" s="134">
        <v>1</v>
      </c>
      <c r="C295" s="146">
        <f>B295+SUM(B295*4.5/100)</f>
        <v>1.045</v>
      </c>
      <c r="D295" s="135">
        <f t="shared" si="35"/>
        <v>0.04499999999999993</v>
      </c>
      <c r="E295" s="197">
        <f t="shared" si="36"/>
        <v>4.5</v>
      </c>
    </row>
    <row r="296" spans="1:5" s="36" customFormat="1" ht="12.75">
      <c r="A296" s="148" t="s">
        <v>303</v>
      </c>
      <c r="B296" s="134">
        <v>0.5</v>
      </c>
      <c r="C296" s="146">
        <v>0.52</v>
      </c>
      <c r="D296" s="135">
        <f t="shared" si="35"/>
        <v>0.020000000000000018</v>
      </c>
      <c r="E296" s="197">
        <f t="shared" si="36"/>
        <v>4</v>
      </c>
    </row>
    <row r="297" spans="1:5" s="36" customFormat="1" ht="12.75">
      <c r="A297" s="148" t="s">
        <v>304</v>
      </c>
      <c r="B297" s="134">
        <v>20</v>
      </c>
      <c r="C297" s="146">
        <v>21</v>
      </c>
      <c r="D297" s="135">
        <f t="shared" si="35"/>
        <v>1</v>
      </c>
      <c r="E297" s="197">
        <f t="shared" si="36"/>
        <v>5</v>
      </c>
    </row>
    <row r="298" spans="1:5" ht="12.75">
      <c r="A298" s="119"/>
      <c r="B298" s="134"/>
      <c r="C298" s="142"/>
      <c r="D298" s="130"/>
      <c r="E298" s="194"/>
    </row>
    <row r="299" spans="1:5" ht="12.75">
      <c r="A299" s="137" t="s">
        <v>666</v>
      </c>
      <c r="B299" s="134"/>
      <c r="C299" s="142"/>
      <c r="D299" s="130"/>
      <c r="E299" s="194"/>
    </row>
    <row r="300" spans="1:5" ht="12.75">
      <c r="A300" s="119"/>
      <c r="B300" s="134"/>
      <c r="C300" s="142"/>
      <c r="D300" s="130"/>
      <c r="E300" s="194"/>
    </row>
    <row r="301" spans="1:5" ht="12.75">
      <c r="A301" s="150" t="s">
        <v>305</v>
      </c>
      <c r="B301" s="134"/>
      <c r="C301" s="142"/>
      <c r="D301" s="130"/>
      <c r="E301" s="194"/>
    </row>
    <row r="302" spans="1:5" ht="12.75">
      <c r="A302" s="119"/>
      <c r="B302" s="134"/>
      <c r="C302" s="142"/>
      <c r="D302" s="130"/>
      <c r="E302" s="194"/>
    </row>
    <row r="303" spans="1:5" ht="12.75">
      <c r="A303" s="124" t="s">
        <v>306</v>
      </c>
      <c r="B303" s="134"/>
      <c r="C303" s="142"/>
      <c r="D303" s="130"/>
      <c r="E303" s="194"/>
    </row>
    <row r="304" spans="1:5" ht="12.75" customHeight="1">
      <c r="A304" s="119" t="s">
        <v>307</v>
      </c>
      <c r="B304" s="134">
        <v>34.5</v>
      </c>
      <c r="C304" s="146">
        <v>34.5</v>
      </c>
      <c r="D304" s="135">
        <f>SUM(C304-B304)</f>
        <v>0</v>
      </c>
      <c r="E304" s="197">
        <f>+ROUND(+D304/B304*100,2)</f>
        <v>0</v>
      </c>
    </row>
    <row r="305" spans="1:5" ht="12.75">
      <c r="A305" s="119" t="s">
        <v>308</v>
      </c>
      <c r="B305" s="134">
        <v>37</v>
      </c>
      <c r="C305" s="146">
        <v>37</v>
      </c>
      <c r="D305" s="135">
        <f aca="true" t="shared" si="37" ref="D305:D310">SUM(C305-B305)</f>
        <v>0</v>
      </c>
      <c r="E305" s="197">
        <f aca="true" t="shared" si="38" ref="E305:E310">+ROUND(+D305/B305*100,2)</f>
        <v>0</v>
      </c>
    </row>
    <row r="306" spans="1:5" ht="12.75">
      <c r="A306" s="119" t="s">
        <v>309</v>
      </c>
      <c r="B306" s="134">
        <v>44</v>
      </c>
      <c r="C306" s="146">
        <v>44</v>
      </c>
      <c r="D306" s="135">
        <f t="shared" si="37"/>
        <v>0</v>
      </c>
      <c r="E306" s="197">
        <f t="shared" si="38"/>
        <v>0</v>
      </c>
    </row>
    <row r="307" spans="1:5" ht="12.75">
      <c r="A307" s="148" t="s">
        <v>310</v>
      </c>
      <c r="B307" s="134">
        <v>49.5</v>
      </c>
      <c r="C307" s="146">
        <v>49.5</v>
      </c>
      <c r="D307" s="135">
        <f t="shared" si="37"/>
        <v>0</v>
      </c>
      <c r="E307" s="197">
        <f t="shared" si="38"/>
        <v>0</v>
      </c>
    </row>
    <row r="308" spans="1:5" ht="12.75">
      <c r="A308" s="151" t="s">
        <v>311</v>
      </c>
      <c r="B308" s="134">
        <v>55</v>
      </c>
      <c r="C308" s="146">
        <v>55</v>
      </c>
      <c r="D308" s="135">
        <f t="shared" si="37"/>
        <v>0</v>
      </c>
      <c r="E308" s="197">
        <f t="shared" si="38"/>
        <v>0</v>
      </c>
    </row>
    <row r="309" spans="1:5" ht="12.75">
      <c r="A309" s="119" t="s">
        <v>312</v>
      </c>
      <c r="B309" s="134">
        <v>63.6</v>
      </c>
      <c r="C309" s="146">
        <v>63.6</v>
      </c>
      <c r="D309" s="135">
        <f t="shared" si="37"/>
        <v>0</v>
      </c>
      <c r="E309" s="197">
        <f t="shared" si="38"/>
        <v>0</v>
      </c>
    </row>
    <row r="310" spans="1:5" ht="12.75">
      <c r="A310" s="119" t="s">
        <v>313</v>
      </c>
      <c r="B310" s="134">
        <v>20</v>
      </c>
      <c r="C310" s="146">
        <v>20</v>
      </c>
      <c r="D310" s="135">
        <f t="shared" si="37"/>
        <v>0</v>
      </c>
      <c r="E310" s="197">
        <f t="shared" si="38"/>
        <v>0</v>
      </c>
    </row>
    <row r="311" spans="1:5" ht="12.75">
      <c r="A311" s="119"/>
      <c r="B311" s="134"/>
      <c r="C311" s="142"/>
      <c r="D311" s="130"/>
      <c r="E311" s="194"/>
    </row>
    <row r="312" spans="1:5" ht="12.75">
      <c r="A312" s="151"/>
      <c r="B312" s="134"/>
      <c r="C312" s="142"/>
      <c r="D312" s="130"/>
      <c r="E312" s="194"/>
    </row>
    <row r="313" spans="1:5" ht="12.75">
      <c r="A313" s="137" t="s">
        <v>314</v>
      </c>
      <c r="B313" s="134"/>
      <c r="C313" s="142"/>
      <c r="D313" s="130"/>
      <c r="E313" s="194"/>
    </row>
    <row r="314" spans="1:5" ht="12.75">
      <c r="A314" s="119"/>
      <c r="B314" s="134"/>
      <c r="C314" s="142"/>
      <c r="D314" s="130"/>
      <c r="E314" s="194"/>
    </row>
    <row r="315" spans="1:5" ht="12.75">
      <c r="A315" s="124" t="s">
        <v>315</v>
      </c>
      <c r="B315" s="134"/>
      <c r="C315" s="142"/>
      <c r="D315" s="130"/>
      <c r="E315" s="194"/>
    </row>
    <row r="316" spans="1:5" ht="12.75">
      <c r="A316" s="119" t="s">
        <v>316</v>
      </c>
      <c r="B316" s="134">
        <v>65</v>
      </c>
      <c r="C316" s="146">
        <v>65</v>
      </c>
      <c r="D316" s="135">
        <f>SUM(C316-B316)</f>
        <v>0</v>
      </c>
      <c r="E316" s="197">
        <f>+ROUND(+D316/B316*100,2)</f>
        <v>0</v>
      </c>
    </row>
    <row r="317" spans="1:5" ht="25.5">
      <c r="A317" s="28" t="s">
        <v>317</v>
      </c>
      <c r="B317" s="134"/>
      <c r="C317" s="142"/>
      <c r="D317" s="130"/>
      <c r="E317" s="194"/>
    </row>
    <row r="318" spans="1:5" ht="12.75">
      <c r="A318" s="119"/>
      <c r="B318" s="134"/>
      <c r="C318" s="142"/>
      <c r="D318" s="130"/>
      <c r="E318" s="194"/>
    </row>
    <row r="319" spans="1:5" ht="12.75">
      <c r="A319" s="124" t="s">
        <v>318</v>
      </c>
      <c r="B319" s="134"/>
      <c r="C319" s="142"/>
      <c r="D319" s="130"/>
      <c r="E319" s="194"/>
    </row>
    <row r="320" spans="1:5" ht="12.75">
      <c r="A320" s="124"/>
      <c r="B320" s="134"/>
      <c r="C320" s="142"/>
      <c r="D320" s="130"/>
      <c r="E320" s="194"/>
    </row>
    <row r="321" spans="1:5" ht="12.75">
      <c r="A321" s="124" t="s">
        <v>319</v>
      </c>
      <c r="B321" s="134"/>
      <c r="C321" s="142"/>
      <c r="D321" s="130"/>
      <c r="E321" s="194"/>
    </row>
    <row r="322" spans="1:5" ht="12.75">
      <c r="A322" s="119" t="s">
        <v>320</v>
      </c>
      <c r="B322" s="134" t="s">
        <v>752</v>
      </c>
      <c r="C322" s="146" t="s">
        <v>752</v>
      </c>
      <c r="D322" s="135"/>
      <c r="E322" s="197"/>
    </row>
    <row r="323" spans="1:5" ht="12.75">
      <c r="A323" s="119" t="s">
        <v>321</v>
      </c>
      <c r="B323" s="134">
        <v>28</v>
      </c>
      <c r="C323" s="146">
        <v>28</v>
      </c>
      <c r="D323" s="135">
        <f aca="true" t="shared" si="39" ref="D323:D334">SUM(C323-B323)</f>
        <v>0</v>
      </c>
      <c r="E323" s="197">
        <f aca="true" t="shared" si="40" ref="E323:E334">+ROUND(+D323/B323*100,2)</f>
        <v>0</v>
      </c>
    </row>
    <row r="324" spans="1:5" ht="12.75">
      <c r="A324" s="119" t="s">
        <v>322</v>
      </c>
      <c r="B324" s="134">
        <v>28</v>
      </c>
      <c r="C324" s="146">
        <v>28</v>
      </c>
      <c r="D324" s="135">
        <f t="shared" si="39"/>
        <v>0</v>
      </c>
      <c r="E324" s="197">
        <f t="shared" si="40"/>
        <v>0</v>
      </c>
    </row>
    <row r="325" spans="1:5" ht="12.75">
      <c r="A325" s="119" t="s">
        <v>323</v>
      </c>
      <c r="B325" s="134">
        <v>50</v>
      </c>
      <c r="C325" s="146">
        <v>50</v>
      </c>
      <c r="D325" s="135">
        <f t="shared" si="39"/>
        <v>0</v>
      </c>
      <c r="E325" s="197">
        <f t="shared" si="40"/>
        <v>0</v>
      </c>
    </row>
    <row r="326" spans="1:5" ht="12.75">
      <c r="A326" s="119" t="s">
        <v>324</v>
      </c>
      <c r="B326" s="134">
        <v>60</v>
      </c>
      <c r="C326" s="146">
        <v>60</v>
      </c>
      <c r="D326" s="135">
        <f t="shared" si="39"/>
        <v>0</v>
      </c>
      <c r="E326" s="197">
        <f t="shared" si="40"/>
        <v>0</v>
      </c>
    </row>
    <row r="327" spans="1:5" ht="12.75">
      <c r="A327" s="28" t="s">
        <v>325</v>
      </c>
      <c r="B327" s="134">
        <v>200</v>
      </c>
      <c r="C327" s="146">
        <v>200</v>
      </c>
      <c r="D327" s="135">
        <f t="shared" si="39"/>
        <v>0</v>
      </c>
      <c r="E327" s="197">
        <f t="shared" si="40"/>
        <v>0</v>
      </c>
    </row>
    <row r="328" spans="1:5" ht="12.75">
      <c r="A328" s="28" t="s">
        <v>326</v>
      </c>
      <c r="B328" s="134">
        <v>100</v>
      </c>
      <c r="C328" s="146">
        <v>100</v>
      </c>
      <c r="D328" s="135">
        <f t="shared" si="39"/>
        <v>0</v>
      </c>
      <c r="E328" s="197">
        <f t="shared" si="40"/>
        <v>0</v>
      </c>
    </row>
    <row r="329" spans="1:5" ht="25.5">
      <c r="A329" s="28" t="s">
        <v>327</v>
      </c>
      <c r="B329" s="134">
        <v>80</v>
      </c>
      <c r="C329" s="146">
        <v>80</v>
      </c>
      <c r="D329" s="135">
        <f t="shared" si="39"/>
        <v>0</v>
      </c>
      <c r="E329" s="197">
        <f t="shared" si="40"/>
        <v>0</v>
      </c>
    </row>
    <row r="330" spans="1:5" ht="25.5">
      <c r="A330" s="29" t="s">
        <v>328</v>
      </c>
      <c r="B330" s="134">
        <v>50</v>
      </c>
      <c r="C330" s="146">
        <v>50</v>
      </c>
      <c r="D330" s="135">
        <f t="shared" si="39"/>
        <v>0</v>
      </c>
      <c r="E330" s="197">
        <f t="shared" si="40"/>
        <v>0</v>
      </c>
    </row>
    <row r="331" spans="1:5" ht="12.75" customHeight="1">
      <c r="A331" s="28" t="s">
        <v>329</v>
      </c>
      <c r="B331" s="134">
        <v>150</v>
      </c>
      <c r="C331" s="146">
        <v>150</v>
      </c>
      <c r="D331" s="135">
        <f t="shared" si="39"/>
        <v>0</v>
      </c>
      <c r="E331" s="197">
        <f t="shared" si="40"/>
        <v>0</v>
      </c>
    </row>
    <row r="332" spans="1:5" ht="25.5">
      <c r="A332" s="28" t="s">
        <v>330</v>
      </c>
      <c r="B332" s="134">
        <v>80</v>
      </c>
      <c r="C332" s="146">
        <v>80</v>
      </c>
      <c r="D332" s="135">
        <f t="shared" si="39"/>
        <v>0</v>
      </c>
      <c r="E332" s="197">
        <f t="shared" si="40"/>
        <v>0</v>
      </c>
    </row>
    <row r="333" spans="1:5" ht="12.75">
      <c r="A333" s="119" t="s">
        <v>331</v>
      </c>
      <c r="B333" s="134">
        <v>28</v>
      </c>
      <c r="C333" s="146">
        <v>28</v>
      </c>
      <c r="D333" s="135">
        <f t="shared" si="39"/>
        <v>0</v>
      </c>
      <c r="E333" s="197">
        <f t="shared" si="40"/>
        <v>0</v>
      </c>
    </row>
    <row r="334" spans="1:5" ht="12.75">
      <c r="A334" s="119" t="s">
        <v>332</v>
      </c>
      <c r="B334" s="134">
        <v>28</v>
      </c>
      <c r="C334" s="146">
        <v>28</v>
      </c>
      <c r="D334" s="135">
        <f t="shared" si="39"/>
        <v>0</v>
      </c>
      <c r="E334" s="197">
        <f t="shared" si="40"/>
        <v>0</v>
      </c>
    </row>
    <row r="335" spans="1:5" ht="12.75">
      <c r="A335" s="119"/>
      <c r="B335" s="134"/>
      <c r="C335" s="146"/>
      <c r="D335" s="130"/>
      <c r="E335" s="194"/>
    </row>
    <row r="336" spans="1:5" ht="12.75">
      <c r="A336" s="124" t="s">
        <v>333</v>
      </c>
      <c r="B336" s="134"/>
      <c r="C336" s="146"/>
      <c r="D336" s="130"/>
      <c r="E336" s="194"/>
    </row>
    <row r="337" spans="1:5" ht="12.75">
      <c r="A337" s="119" t="s">
        <v>320</v>
      </c>
      <c r="B337" s="134" t="s">
        <v>752</v>
      </c>
      <c r="C337" s="146" t="s">
        <v>752</v>
      </c>
      <c r="D337" s="135"/>
      <c r="E337" s="197"/>
    </row>
    <row r="338" spans="1:5" ht="12.75">
      <c r="A338" s="119" t="s">
        <v>321</v>
      </c>
      <c r="B338" s="134">
        <v>28</v>
      </c>
      <c r="C338" s="146">
        <v>28</v>
      </c>
      <c r="D338" s="135">
        <f aca="true" t="shared" si="41" ref="D338:D348">SUM(C338-B338)</f>
        <v>0</v>
      </c>
      <c r="E338" s="197">
        <f aca="true" t="shared" si="42" ref="E338:E348">+ROUND(+D338/B338*100,2)</f>
        <v>0</v>
      </c>
    </row>
    <row r="339" spans="1:5" ht="12.75">
      <c r="A339" s="119" t="s">
        <v>322</v>
      </c>
      <c r="B339" s="134">
        <v>28</v>
      </c>
      <c r="C339" s="146">
        <v>28</v>
      </c>
      <c r="D339" s="135">
        <f t="shared" si="41"/>
        <v>0</v>
      </c>
      <c r="E339" s="197">
        <f t="shared" si="42"/>
        <v>0</v>
      </c>
    </row>
    <row r="340" spans="1:5" ht="12.75">
      <c r="A340" s="119" t="s">
        <v>323</v>
      </c>
      <c r="B340" s="134">
        <v>25</v>
      </c>
      <c r="C340" s="146">
        <v>25</v>
      </c>
      <c r="D340" s="135">
        <f t="shared" si="41"/>
        <v>0</v>
      </c>
      <c r="E340" s="197">
        <f t="shared" si="42"/>
        <v>0</v>
      </c>
    </row>
    <row r="341" spans="1:5" ht="12.75">
      <c r="A341" s="119" t="s">
        <v>324</v>
      </c>
      <c r="B341" s="134">
        <v>30</v>
      </c>
      <c r="C341" s="146">
        <v>30</v>
      </c>
      <c r="D341" s="135">
        <f t="shared" si="41"/>
        <v>0</v>
      </c>
      <c r="E341" s="197">
        <f t="shared" si="42"/>
        <v>0</v>
      </c>
    </row>
    <row r="342" spans="1:5" ht="12.75">
      <c r="A342" s="28" t="s">
        <v>325</v>
      </c>
      <c r="B342" s="134">
        <v>100</v>
      </c>
      <c r="C342" s="146">
        <v>100</v>
      </c>
      <c r="D342" s="135">
        <f t="shared" si="41"/>
        <v>0</v>
      </c>
      <c r="E342" s="197">
        <f t="shared" si="42"/>
        <v>0</v>
      </c>
    </row>
    <row r="343" spans="1:5" ht="12.75">
      <c r="A343" s="28" t="s">
        <v>326</v>
      </c>
      <c r="B343" s="134">
        <v>50</v>
      </c>
      <c r="C343" s="146">
        <v>50</v>
      </c>
      <c r="D343" s="135">
        <f t="shared" si="41"/>
        <v>0</v>
      </c>
      <c r="E343" s="197">
        <f t="shared" si="42"/>
        <v>0</v>
      </c>
    </row>
    <row r="344" spans="1:5" ht="25.5">
      <c r="A344" s="28" t="s">
        <v>327</v>
      </c>
      <c r="B344" s="134">
        <v>40</v>
      </c>
      <c r="C344" s="146">
        <v>40</v>
      </c>
      <c r="D344" s="135">
        <f t="shared" si="41"/>
        <v>0</v>
      </c>
      <c r="E344" s="197">
        <f t="shared" si="42"/>
        <v>0</v>
      </c>
    </row>
    <row r="345" spans="1:5" ht="25.5">
      <c r="A345" s="29" t="s">
        <v>328</v>
      </c>
      <c r="B345" s="134">
        <v>50</v>
      </c>
      <c r="C345" s="146">
        <v>50</v>
      </c>
      <c r="D345" s="135">
        <f t="shared" si="41"/>
        <v>0</v>
      </c>
      <c r="E345" s="197">
        <f t="shared" si="42"/>
        <v>0</v>
      </c>
    </row>
    <row r="346" spans="1:5" ht="12.75">
      <c r="A346" s="28" t="s">
        <v>329</v>
      </c>
      <c r="B346" s="134">
        <v>75</v>
      </c>
      <c r="C346" s="146">
        <v>75</v>
      </c>
      <c r="D346" s="135">
        <f t="shared" si="41"/>
        <v>0</v>
      </c>
      <c r="E346" s="197">
        <f t="shared" si="42"/>
        <v>0</v>
      </c>
    </row>
    <row r="347" spans="1:5" ht="25.5">
      <c r="A347" s="28" t="s">
        <v>330</v>
      </c>
      <c r="B347" s="134">
        <v>40</v>
      </c>
      <c r="C347" s="146">
        <v>40</v>
      </c>
      <c r="D347" s="135">
        <f t="shared" si="41"/>
        <v>0</v>
      </c>
      <c r="E347" s="197">
        <f t="shared" si="42"/>
        <v>0</v>
      </c>
    </row>
    <row r="348" spans="1:5" ht="12.75">
      <c r="A348" s="119" t="s">
        <v>332</v>
      </c>
      <c r="B348" s="134">
        <v>28</v>
      </c>
      <c r="C348" s="146">
        <v>28</v>
      </c>
      <c r="D348" s="135">
        <f t="shared" si="41"/>
        <v>0</v>
      </c>
      <c r="E348" s="197">
        <f t="shared" si="42"/>
        <v>0</v>
      </c>
    </row>
    <row r="349" spans="1:5" ht="12.75">
      <c r="A349" s="119"/>
      <c r="B349" s="134"/>
      <c r="C349" s="146"/>
      <c r="D349" s="130"/>
      <c r="E349" s="194"/>
    </row>
    <row r="350" spans="1:5" ht="12.75">
      <c r="A350" s="177" t="s">
        <v>334</v>
      </c>
      <c r="B350" s="134"/>
      <c r="C350" s="146"/>
      <c r="D350" s="130"/>
      <c r="E350" s="194"/>
    </row>
    <row r="351" spans="1:5" ht="12.75">
      <c r="A351" s="152"/>
      <c r="B351" s="134"/>
      <c r="C351" s="146"/>
      <c r="D351" s="130"/>
      <c r="E351" s="194"/>
    </row>
    <row r="352" spans="1:5" ht="12.75">
      <c r="A352" s="151" t="s">
        <v>320</v>
      </c>
      <c r="B352" s="134">
        <v>55</v>
      </c>
      <c r="C352" s="146">
        <v>55</v>
      </c>
      <c r="D352" s="135">
        <f>SUM(C352-B352)</f>
        <v>0</v>
      </c>
      <c r="E352" s="197">
        <f>+ROUND(+D352/B352*100,2)</f>
        <v>0</v>
      </c>
    </row>
    <row r="353" spans="1:5" ht="12.75">
      <c r="A353" s="151" t="s">
        <v>335</v>
      </c>
      <c r="B353" s="134">
        <v>100</v>
      </c>
      <c r="C353" s="146">
        <v>100</v>
      </c>
      <c r="D353" s="135">
        <f>SUM(C353-B353)</f>
        <v>0</v>
      </c>
      <c r="E353" s="197">
        <f>+ROUND(+D353/B353*100,2)</f>
        <v>0</v>
      </c>
    </row>
    <row r="354" spans="1:5" ht="12.75">
      <c r="A354" s="29" t="s">
        <v>336</v>
      </c>
      <c r="B354" s="134">
        <v>100</v>
      </c>
      <c r="C354" s="146">
        <v>100</v>
      </c>
      <c r="D354" s="135">
        <f aca="true" t="shared" si="43" ref="D354:D362">SUM(C354-B354)</f>
        <v>0</v>
      </c>
      <c r="E354" s="197">
        <f aca="true" t="shared" si="44" ref="E354:E362">+ROUND(+D354/B354*100,2)</f>
        <v>0</v>
      </c>
    </row>
    <row r="355" spans="1:5" ht="12.75">
      <c r="A355" s="28" t="s">
        <v>325</v>
      </c>
      <c r="B355" s="134">
        <v>200</v>
      </c>
      <c r="C355" s="146">
        <v>200</v>
      </c>
      <c r="D355" s="135">
        <f t="shared" si="43"/>
        <v>0</v>
      </c>
      <c r="E355" s="197">
        <f t="shared" si="44"/>
        <v>0</v>
      </c>
    </row>
    <row r="356" spans="1:5" ht="12.75">
      <c r="A356" s="28" t="s">
        <v>337</v>
      </c>
      <c r="B356" s="134">
        <v>100</v>
      </c>
      <c r="C356" s="146">
        <v>100</v>
      </c>
      <c r="D356" s="135">
        <f t="shared" si="43"/>
        <v>0</v>
      </c>
      <c r="E356" s="197">
        <f t="shared" si="44"/>
        <v>0</v>
      </c>
    </row>
    <row r="357" spans="1:5" ht="25.5">
      <c r="A357" s="29" t="s">
        <v>328</v>
      </c>
      <c r="B357" s="134">
        <v>100</v>
      </c>
      <c r="C357" s="146">
        <v>100</v>
      </c>
      <c r="D357" s="135">
        <f t="shared" si="43"/>
        <v>0</v>
      </c>
      <c r="E357" s="197">
        <f t="shared" si="44"/>
        <v>0</v>
      </c>
    </row>
    <row r="358" spans="1:5" ht="12.75">
      <c r="A358" s="28" t="s">
        <v>338</v>
      </c>
      <c r="B358" s="134">
        <v>150</v>
      </c>
      <c r="C358" s="146">
        <v>150</v>
      </c>
      <c r="D358" s="135">
        <f t="shared" si="43"/>
        <v>0</v>
      </c>
      <c r="E358" s="197">
        <f t="shared" si="44"/>
        <v>0</v>
      </c>
    </row>
    <row r="359" spans="1:5" ht="12.75">
      <c r="A359" s="28" t="s">
        <v>329</v>
      </c>
      <c r="B359" s="134">
        <v>200</v>
      </c>
      <c r="C359" s="146">
        <v>200</v>
      </c>
      <c r="D359" s="135">
        <f t="shared" si="43"/>
        <v>0</v>
      </c>
      <c r="E359" s="197">
        <f t="shared" si="44"/>
        <v>0</v>
      </c>
    </row>
    <row r="360" spans="1:5" ht="12.75">
      <c r="A360" s="28" t="s">
        <v>339</v>
      </c>
      <c r="B360" s="134">
        <v>100</v>
      </c>
      <c r="C360" s="146">
        <v>100</v>
      </c>
      <c r="D360" s="135">
        <f t="shared" si="43"/>
        <v>0</v>
      </c>
      <c r="E360" s="197">
        <f t="shared" si="44"/>
        <v>0</v>
      </c>
    </row>
    <row r="361" spans="1:5" ht="25.5">
      <c r="A361" s="29" t="s">
        <v>340</v>
      </c>
      <c r="B361" s="134">
        <v>100</v>
      </c>
      <c r="C361" s="146">
        <v>100</v>
      </c>
      <c r="D361" s="135">
        <f t="shared" si="43"/>
        <v>0</v>
      </c>
      <c r="E361" s="197">
        <f t="shared" si="44"/>
        <v>0</v>
      </c>
    </row>
    <row r="362" spans="1:5" ht="12.75">
      <c r="A362" s="119" t="s">
        <v>332</v>
      </c>
      <c r="B362" s="134">
        <v>28</v>
      </c>
      <c r="C362" s="146">
        <v>28</v>
      </c>
      <c r="D362" s="135">
        <f t="shared" si="43"/>
        <v>0</v>
      </c>
      <c r="E362" s="197">
        <f t="shared" si="44"/>
        <v>0</v>
      </c>
    </row>
    <row r="363" spans="1:5" ht="12.75">
      <c r="A363" s="151" t="s">
        <v>341</v>
      </c>
      <c r="B363" s="134"/>
      <c r="C363" s="142"/>
      <c r="D363" s="130"/>
      <c r="E363" s="194"/>
    </row>
    <row r="364" spans="1:5" ht="12.75">
      <c r="A364" s="152"/>
      <c r="B364" s="134"/>
      <c r="C364" s="142"/>
      <c r="D364" s="130"/>
      <c r="E364" s="194"/>
    </row>
    <row r="365" spans="1:5" ht="12.75">
      <c r="A365" s="152" t="s">
        <v>305</v>
      </c>
      <c r="B365" s="134"/>
      <c r="C365" s="142"/>
      <c r="D365" s="130"/>
      <c r="E365" s="194"/>
    </row>
    <row r="366" spans="1:5" ht="12.75">
      <c r="A366" s="152"/>
      <c r="B366" s="134"/>
      <c r="C366" s="142"/>
      <c r="D366" s="130"/>
      <c r="E366" s="194"/>
    </row>
    <row r="367" spans="1:5" ht="12.75">
      <c r="A367" s="151" t="s">
        <v>342</v>
      </c>
      <c r="B367" s="134">
        <v>3</v>
      </c>
      <c r="C367" s="146">
        <v>3</v>
      </c>
      <c r="D367" s="135">
        <f>SUM(C367-B367)</f>
        <v>0</v>
      </c>
      <c r="E367" s="197">
        <f>+ROUND(+D367/B367*100,2)</f>
        <v>0</v>
      </c>
    </row>
    <row r="368" spans="1:5" ht="12.75">
      <c r="A368" s="151" t="s">
        <v>343</v>
      </c>
      <c r="B368" s="134">
        <v>1.5</v>
      </c>
      <c r="C368" s="146">
        <v>1.5</v>
      </c>
      <c r="D368" s="135">
        <f>SUM(C368-B368)</f>
        <v>0</v>
      </c>
      <c r="E368" s="197">
        <f>+ROUND(+D368/B368*100,2)</f>
        <v>0</v>
      </c>
    </row>
    <row r="369" spans="1:5" ht="12.75">
      <c r="A369" s="151" t="s">
        <v>344</v>
      </c>
      <c r="B369" s="134">
        <v>8</v>
      </c>
      <c r="C369" s="146">
        <v>8</v>
      </c>
      <c r="D369" s="135">
        <f>SUM(C369-B369)</f>
        <v>0</v>
      </c>
      <c r="E369" s="197">
        <f>+ROUND(+D369/B369*100,2)</f>
        <v>0</v>
      </c>
    </row>
    <row r="370" spans="1:5" ht="12.75" customHeight="1">
      <c r="A370" s="151" t="s">
        <v>345</v>
      </c>
      <c r="B370" s="134">
        <v>5.95</v>
      </c>
      <c r="C370" s="146">
        <v>5.95</v>
      </c>
      <c r="D370" s="135">
        <f>SUM(C370-B370)</f>
        <v>0</v>
      </c>
      <c r="E370" s="197">
        <f>+ROUND(+D370/B370*100,2)</f>
        <v>0</v>
      </c>
    </row>
    <row r="371" spans="1:5" ht="12.75">
      <c r="A371" s="151" t="s">
        <v>346</v>
      </c>
      <c r="B371" s="134">
        <v>9.95</v>
      </c>
      <c r="C371" s="146">
        <v>9.95</v>
      </c>
      <c r="D371" s="135">
        <f>SUM(C371-B371)</f>
        <v>0</v>
      </c>
      <c r="E371" s="197">
        <f>+ROUND(+D371/B371*100,2)</f>
        <v>0</v>
      </c>
    </row>
    <row r="372" spans="1:5" s="36" customFormat="1" ht="12.75">
      <c r="A372" s="202"/>
      <c r="B372" s="203"/>
      <c r="C372" s="204"/>
      <c r="D372" s="203"/>
      <c r="E372" s="205"/>
    </row>
  </sheetData>
  <printOptions/>
  <pageMargins left="0.75" right="0.75" top="1" bottom="1" header="0.5" footer="0.5"/>
  <pageSetup fitToHeight="33" fitToWidth="1"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Y326"/>
  <sheetViews>
    <sheetView tabSelected="1" workbookViewId="0" topLeftCell="A326">
      <selection activeCell="H26" sqref="H26"/>
    </sheetView>
  </sheetViews>
  <sheetFormatPr defaultColWidth="9.140625" defaultRowHeight="12.75"/>
  <cols>
    <col min="1" max="1" width="61.57421875" style="70" customWidth="1"/>
    <col min="2" max="2" width="14.8515625" style="19" customWidth="1"/>
    <col min="3" max="5" width="14.8515625" style="25" customWidth="1"/>
    <col min="6" max="6" width="2.140625" style="25" customWidth="1"/>
    <col min="7" max="16384" width="9.140625" style="25" customWidth="1"/>
  </cols>
  <sheetData>
    <row r="1" spans="1:2" ht="15.75">
      <c r="A1" s="218" t="s">
        <v>347</v>
      </c>
      <c r="B1" s="218"/>
    </row>
    <row r="2" spans="1:2" ht="1.5" customHeight="1">
      <c r="A2" s="110"/>
      <c r="B2" s="67"/>
    </row>
    <row r="3" ht="12.75">
      <c r="A3" s="111"/>
    </row>
    <row r="4" spans="1:5" ht="12.75">
      <c r="A4" s="71"/>
      <c r="B4" s="49" t="s">
        <v>639</v>
      </c>
      <c r="C4" s="105" t="s">
        <v>640</v>
      </c>
      <c r="D4" s="49" t="s">
        <v>630</v>
      </c>
      <c r="E4" s="106" t="s">
        <v>630</v>
      </c>
    </row>
    <row r="5" spans="2:5" ht="15" customHeight="1">
      <c r="B5" s="50" t="s">
        <v>629</v>
      </c>
      <c r="C5" s="107" t="s">
        <v>629</v>
      </c>
      <c r="D5" s="50" t="s">
        <v>632</v>
      </c>
      <c r="E5" s="108" t="s">
        <v>632</v>
      </c>
    </row>
    <row r="6" spans="1:5" ht="15" customHeight="1">
      <c r="A6" s="112"/>
      <c r="B6" s="55"/>
      <c r="C6" s="52"/>
      <c r="D6" s="41"/>
      <c r="E6" s="89"/>
    </row>
    <row r="7" spans="1:5" ht="15" customHeight="1">
      <c r="A7" s="61" t="s">
        <v>314</v>
      </c>
      <c r="B7" s="33" t="s">
        <v>56</v>
      </c>
      <c r="C7" s="47" t="s">
        <v>56</v>
      </c>
      <c r="D7" s="33" t="s">
        <v>56</v>
      </c>
      <c r="E7" s="90" t="s">
        <v>422</v>
      </c>
    </row>
    <row r="8" spans="1:5" ht="12.75">
      <c r="A8" s="39"/>
      <c r="B8" s="13"/>
      <c r="D8" s="24"/>
      <c r="E8" s="62"/>
    </row>
    <row r="9" spans="1:5" ht="12.75">
      <c r="A9" s="211" t="s">
        <v>190</v>
      </c>
      <c r="B9" s="125"/>
      <c r="C9" s="165"/>
      <c r="D9" s="163"/>
      <c r="E9" s="164"/>
    </row>
    <row r="10" spans="1:5" ht="12.75">
      <c r="A10" s="152"/>
      <c r="B10" s="125"/>
      <c r="C10" s="165"/>
      <c r="D10" s="163"/>
      <c r="E10" s="164"/>
    </row>
    <row r="11" spans="1:5" ht="12.75">
      <c r="A11" s="152" t="s">
        <v>348</v>
      </c>
      <c r="B11" s="125"/>
      <c r="C11" s="165"/>
      <c r="D11" s="163"/>
      <c r="E11" s="164"/>
    </row>
    <row r="12" spans="1:5" ht="12.75">
      <c r="A12" s="151" t="s">
        <v>349</v>
      </c>
      <c r="B12" s="130">
        <v>3.9</v>
      </c>
      <c r="C12" s="146">
        <v>4.1</v>
      </c>
      <c r="D12" s="131">
        <f>SUM(C12-B12)</f>
        <v>0.19999999999999973</v>
      </c>
      <c r="E12" s="193">
        <f>+ROUND(+D12/B12*100,2)</f>
        <v>5.13</v>
      </c>
    </row>
    <row r="13" spans="1:5" ht="12.75">
      <c r="A13" s="151" t="s">
        <v>350</v>
      </c>
      <c r="B13" s="130">
        <v>10</v>
      </c>
      <c r="C13" s="146">
        <v>10.5</v>
      </c>
      <c r="D13" s="131">
        <f aca="true" t="shared" si="0" ref="D13:D21">SUM(C13-B13)</f>
        <v>0.5</v>
      </c>
      <c r="E13" s="193">
        <f aca="true" t="shared" si="1" ref="E13:E21">+ROUND(+D13/B13*100,2)</f>
        <v>5</v>
      </c>
    </row>
    <row r="14" spans="1:5" ht="12.75">
      <c r="A14" s="151" t="s">
        <v>351</v>
      </c>
      <c r="B14" s="130">
        <v>5.3</v>
      </c>
      <c r="C14" s="146">
        <v>5.6</v>
      </c>
      <c r="D14" s="131">
        <f t="shared" si="0"/>
        <v>0.2999999999999998</v>
      </c>
      <c r="E14" s="193">
        <f t="shared" si="1"/>
        <v>5.66</v>
      </c>
    </row>
    <row r="15" spans="1:5" ht="12.75">
      <c r="A15" s="151" t="s">
        <v>352</v>
      </c>
      <c r="B15" s="130">
        <v>15.5</v>
      </c>
      <c r="C15" s="146">
        <v>16.3</v>
      </c>
      <c r="D15" s="131">
        <f t="shared" si="0"/>
        <v>0.8000000000000007</v>
      </c>
      <c r="E15" s="193">
        <f t="shared" si="1"/>
        <v>5.16</v>
      </c>
    </row>
    <row r="16" spans="1:5" ht="12.75">
      <c r="A16" s="151" t="s">
        <v>353</v>
      </c>
      <c r="B16" s="130">
        <v>4.1</v>
      </c>
      <c r="C16" s="146">
        <v>4.3</v>
      </c>
      <c r="D16" s="131">
        <f t="shared" si="0"/>
        <v>0.20000000000000018</v>
      </c>
      <c r="E16" s="193">
        <f t="shared" si="1"/>
        <v>4.88</v>
      </c>
    </row>
    <row r="17" spans="1:5" ht="12.75">
      <c r="A17" s="151" t="s">
        <v>354</v>
      </c>
      <c r="B17" s="130">
        <v>10</v>
      </c>
      <c r="C17" s="146">
        <v>10</v>
      </c>
      <c r="D17" s="131">
        <f t="shared" si="0"/>
        <v>0</v>
      </c>
      <c r="E17" s="193">
        <f t="shared" si="1"/>
        <v>0</v>
      </c>
    </row>
    <row r="18" spans="1:5" ht="12.75">
      <c r="A18" s="151" t="s">
        <v>355</v>
      </c>
      <c r="B18" s="130">
        <v>5.3</v>
      </c>
      <c r="C18" s="146">
        <v>5.6</v>
      </c>
      <c r="D18" s="131">
        <f t="shared" si="0"/>
        <v>0.2999999999999998</v>
      </c>
      <c r="E18" s="193">
        <f t="shared" si="1"/>
        <v>5.66</v>
      </c>
    </row>
    <row r="19" spans="1:5" ht="12.75">
      <c r="A19" s="151" t="s">
        <v>356</v>
      </c>
      <c r="B19" s="130">
        <v>5.4</v>
      </c>
      <c r="C19" s="146">
        <v>5.7</v>
      </c>
      <c r="D19" s="131">
        <f t="shared" si="0"/>
        <v>0.2999999999999998</v>
      </c>
      <c r="E19" s="193">
        <f t="shared" si="1"/>
        <v>5.56</v>
      </c>
    </row>
    <row r="20" spans="1:5" ht="12.75">
      <c r="A20" s="151" t="s">
        <v>357</v>
      </c>
      <c r="B20" s="130">
        <v>3.1</v>
      </c>
      <c r="C20" s="146">
        <v>3.3</v>
      </c>
      <c r="D20" s="131">
        <f t="shared" si="0"/>
        <v>0.19999999999999973</v>
      </c>
      <c r="E20" s="193">
        <f t="shared" si="1"/>
        <v>6.45</v>
      </c>
    </row>
    <row r="21" spans="1:5" ht="12.75">
      <c r="A21" s="151" t="s">
        <v>358</v>
      </c>
      <c r="B21" s="130">
        <v>3.5</v>
      </c>
      <c r="C21" s="146">
        <v>3.7</v>
      </c>
      <c r="D21" s="131">
        <f t="shared" si="0"/>
        <v>0.20000000000000018</v>
      </c>
      <c r="E21" s="193">
        <f t="shared" si="1"/>
        <v>5.71</v>
      </c>
    </row>
    <row r="22" spans="1:5" ht="12.75">
      <c r="A22" s="151"/>
      <c r="B22" s="130"/>
      <c r="C22" s="146"/>
      <c r="D22" s="130"/>
      <c r="E22" s="194"/>
    </row>
    <row r="23" spans="1:5" ht="12.75">
      <c r="A23" s="152" t="s">
        <v>359</v>
      </c>
      <c r="B23" s="130"/>
      <c r="C23" s="146"/>
      <c r="D23" s="130"/>
      <c r="E23" s="194"/>
    </row>
    <row r="24" spans="1:5" ht="12.75">
      <c r="A24" s="151" t="s">
        <v>349</v>
      </c>
      <c r="B24" s="130">
        <v>2.3</v>
      </c>
      <c r="C24" s="146">
        <v>2.4</v>
      </c>
      <c r="D24" s="131">
        <f>SUM(C24-B24)</f>
        <v>0.10000000000000009</v>
      </c>
      <c r="E24" s="193">
        <f>+ROUND(+D24/B24*100,2)</f>
        <v>4.35</v>
      </c>
    </row>
    <row r="25" spans="1:5" ht="12.75">
      <c r="A25" s="151" t="s">
        <v>351</v>
      </c>
      <c r="B25" s="130">
        <v>3.4</v>
      </c>
      <c r="C25" s="146">
        <v>3.6</v>
      </c>
      <c r="D25" s="131">
        <f aca="true" t="shared" si="2" ref="D25:D30">SUM(C25-B25)</f>
        <v>0.20000000000000018</v>
      </c>
      <c r="E25" s="193">
        <f aca="true" t="shared" si="3" ref="E25:E30">+ROUND(+D25/B25*100,2)</f>
        <v>5.88</v>
      </c>
    </row>
    <row r="26" spans="1:5" ht="12.75">
      <c r="A26" s="151" t="s">
        <v>353</v>
      </c>
      <c r="B26" s="130">
        <v>2.3</v>
      </c>
      <c r="C26" s="146">
        <v>2.4</v>
      </c>
      <c r="D26" s="131">
        <f t="shared" si="2"/>
        <v>0.10000000000000009</v>
      </c>
      <c r="E26" s="193">
        <f t="shared" si="3"/>
        <v>4.35</v>
      </c>
    </row>
    <row r="27" spans="1:5" ht="12.75">
      <c r="A27" s="151" t="s">
        <v>355</v>
      </c>
      <c r="B27" s="130">
        <v>2.6</v>
      </c>
      <c r="C27" s="146">
        <v>2.7</v>
      </c>
      <c r="D27" s="131">
        <f t="shared" si="2"/>
        <v>0.10000000000000009</v>
      </c>
      <c r="E27" s="193">
        <f t="shared" si="3"/>
        <v>3.85</v>
      </c>
    </row>
    <row r="28" spans="1:5" ht="12.75">
      <c r="A28" s="151" t="s">
        <v>356</v>
      </c>
      <c r="B28" s="130">
        <v>3.6</v>
      </c>
      <c r="C28" s="146">
        <v>3.8</v>
      </c>
      <c r="D28" s="131">
        <f t="shared" si="2"/>
        <v>0.19999999999999973</v>
      </c>
      <c r="E28" s="193">
        <f t="shared" si="3"/>
        <v>5.56</v>
      </c>
    </row>
    <row r="29" spans="1:5" ht="12.75">
      <c r="A29" s="151" t="s">
        <v>357</v>
      </c>
      <c r="B29" s="130">
        <v>2.1</v>
      </c>
      <c r="C29" s="146">
        <v>2.2</v>
      </c>
      <c r="D29" s="131">
        <f t="shared" si="2"/>
        <v>0.10000000000000009</v>
      </c>
      <c r="E29" s="193">
        <f t="shared" si="3"/>
        <v>4.76</v>
      </c>
    </row>
    <row r="30" spans="1:5" ht="12.75">
      <c r="A30" s="151" t="s">
        <v>358</v>
      </c>
      <c r="B30" s="130">
        <v>2.2</v>
      </c>
      <c r="C30" s="146">
        <v>2.3</v>
      </c>
      <c r="D30" s="131">
        <f t="shared" si="2"/>
        <v>0.09999999999999964</v>
      </c>
      <c r="E30" s="193">
        <f t="shared" si="3"/>
        <v>4.55</v>
      </c>
    </row>
    <row r="31" spans="1:5" ht="12.75">
      <c r="A31" s="151"/>
      <c r="B31" s="130"/>
      <c r="C31" s="146"/>
      <c r="D31" s="130"/>
      <c r="E31" s="194"/>
    </row>
    <row r="32" spans="1:5" ht="12.75">
      <c r="A32" s="152" t="s">
        <v>360</v>
      </c>
      <c r="B32" s="130"/>
      <c r="C32" s="146"/>
      <c r="D32" s="130"/>
      <c r="E32" s="194"/>
    </row>
    <row r="33" spans="1:5" ht="12.75">
      <c r="A33" s="151" t="s">
        <v>349</v>
      </c>
      <c r="B33" s="130">
        <v>1.2</v>
      </c>
      <c r="C33" s="146">
        <v>1.3</v>
      </c>
      <c r="D33" s="131">
        <f aca="true" t="shared" si="4" ref="D33:D39">SUM(C33-B33)</f>
        <v>0.10000000000000009</v>
      </c>
      <c r="E33" s="193">
        <f aca="true" t="shared" si="5" ref="E33:E39">+ROUND(+D33/B33*100,2)</f>
        <v>8.33</v>
      </c>
    </row>
    <row r="34" spans="1:5" ht="12.75">
      <c r="A34" s="151" t="s">
        <v>351</v>
      </c>
      <c r="B34" s="130">
        <v>1.2</v>
      </c>
      <c r="C34" s="146">
        <v>1.3</v>
      </c>
      <c r="D34" s="131">
        <f t="shared" si="4"/>
        <v>0.10000000000000009</v>
      </c>
      <c r="E34" s="193">
        <f t="shared" si="5"/>
        <v>8.33</v>
      </c>
    </row>
    <row r="35" spans="1:5" ht="12.75">
      <c r="A35" s="151" t="s">
        <v>353</v>
      </c>
      <c r="B35" s="130">
        <v>1.2</v>
      </c>
      <c r="C35" s="146">
        <v>1.3</v>
      </c>
      <c r="D35" s="131">
        <f t="shared" si="4"/>
        <v>0.10000000000000009</v>
      </c>
      <c r="E35" s="193">
        <f t="shared" si="5"/>
        <v>8.33</v>
      </c>
    </row>
    <row r="36" spans="1:5" ht="12.75">
      <c r="A36" s="151" t="s">
        <v>355</v>
      </c>
      <c r="B36" s="130">
        <v>1.2</v>
      </c>
      <c r="C36" s="146">
        <v>1.3</v>
      </c>
      <c r="D36" s="131">
        <f t="shared" si="4"/>
        <v>0.10000000000000009</v>
      </c>
      <c r="E36" s="193">
        <f t="shared" si="5"/>
        <v>8.33</v>
      </c>
    </row>
    <row r="37" spans="1:5" ht="12.75">
      <c r="A37" s="151" t="s">
        <v>356</v>
      </c>
      <c r="B37" s="130">
        <v>1.2</v>
      </c>
      <c r="C37" s="146">
        <v>1.3</v>
      </c>
      <c r="D37" s="131">
        <f t="shared" si="4"/>
        <v>0.10000000000000009</v>
      </c>
      <c r="E37" s="193">
        <f t="shared" si="5"/>
        <v>8.33</v>
      </c>
    </row>
    <row r="38" spans="1:5" ht="12.75">
      <c r="A38" s="151" t="s">
        <v>357</v>
      </c>
      <c r="B38" s="130">
        <v>1.2</v>
      </c>
      <c r="C38" s="146">
        <v>1.3</v>
      </c>
      <c r="D38" s="131">
        <f t="shared" si="4"/>
        <v>0.10000000000000009</v>
      </c>
      <c r="E38" s="193">
        <f t="shared" si="5"/>
        <v>8.33</v>
      </c>
    </row>
    <row r="39" spans="1:5" ht="12.75">
      <c r="A39" s="151" t="s">
        <v>358</v>
      </c>
      <c r="B39" s="130">
        <v>1.2</v>
      </c>
      <c r="C39" s="146">
        <v>1.3</v>
      </c>
      <c r="D39" s="131">
        <f t="shared" si="4"/>
        <v>0.10000000000000009</v>
      </c>
      <c r="E39" s="193">
        <f t="shared" si="5"/>
        <v>8.33</v>
      </c>
    </row>
    <row r="40" spans="1:5" ht="12.75">
      <c r="A40" s="151"/>
      <c r="B40" s="130"/>
      <c r="C40" s="146"/>
      <c r="D40" s="130"/>
      <c r="E40" s="194"/>
    </row>
    <row r="41" spans="1:25" ht="12.75">
      <c r="A41" s="211" t="s">
        <v>191</v>
      </c>
      <c r="B41" s="131"/>
      <c r="C41" s="132"/>
      <c r="D41" s="131"/>
      <c r="E41" s="212"/>
      <c r="F41" s="122"/>
      <c r="G41" s="122"/>
      <c r="H41" s="122"/>
      <c r="I41" s="122"/>
      <c r="J41" s="122"/>
      <c r="K41" s="122"/>
      <c r="L41" s="122"/>
      <c r="M41" s="122"/>
      <c r="N41" s="122"/>
      <c r="O41" s="122"/>
      <c r="P41" s="122"/>
      <c r="Q41" s="123"/>
      <c r="R41" s="123"/>
      <c r="S41" s="123"/>
      <c r="T41" s="123"/>
      <c r="U41" s="123"/>
      <c r="V41" s="123"/>
      <c r="W41" s="123"/>
      <c r="X41" s="123"/>
      <c r="Y41" s="123"/>
    </row>
    <row r="42" spans="1:5" ht="12.75">
      <c r="A42" s="151"/>
      <c r="B42" s="130"/>
      <c r="C42" s="146"/>
      <c r="D42" s="130"/>
      <c r="E42" s="194"/>
    </row>
    <row r="43" spans="1:5" ht="12.75">
      <c r="A43" s="152" t="s">
        <v>348</v>
      </c>
      <c r="B43" s="130"/>
      <c r="C43" s="146"/>
      <c r="D43" s="130"/>
      <c r="E43" s="194"/>
    </row>
    <row r="44" spans="1:5" ht="12.75">
      <c r="A44" s="151" t="s">
        <v>361</v>
      </c>
      <c r="B44" s="130">
        <v>7</v>
      </c>
      <c r="C44" s="146">
        <v>7.3</v>
      </c>
      <c r="D44" s="131">
        <f aca="true" t="shared" si="6" ref="D44:D51">SUM(C44-B44)</f>
        <v>0.2999999999999998</v>
      </c>
      <c r="E44" s="193">
        <f aca="true" t="shared" si="7" ref="E44:E51">+ROUND(+D44/B44*100,2)</f>
        <v>4.29</v>
      </c>
    </row>
    <row r="45" spans="1:5" ht="12.75">
      <c r="A45" s="151" t="s">
        <v>363</v>
      </c>
      <c r="B45" s="130">
        <v>18.6</v>
      </c>
      <c r="C45" s="146">
        <v>19.5</v>
      </c>
      <c r="D45" s="131">
        <f t="shared" si="6"/>
        <v>0.8999999999999986</v>
      </c>
      <c r="E45" s="193">
        <f t="shared" si="7"/>
        <v>4.84</v>
      </c>
    </row>
    <row r="46" spans="1:5" ht="12.75">
      <c r="A46" s="28" t="s">
        <v>193</v>
      </c>
      <c r="B46" s="130">
        <v>18.6</v>
      </c>
      <c r="C46" s="146">
        <v>19.5</v>
      </c>
      <c r="D46" s="131">
        <f t="shared" si="6"/>
        <v>0.8999999999999986</v>
      </c>
      <c r="E46" s="193">
        <f t="shared" si="7"/>
        <v>4.84</v>
      </c>
    </row>
    <row r="47" spans="1:5" ht="12.75">
      <c r="A47" s="151" t="s">
        <v>364</v>
      </c>
      <c r="B47" s="130">
        <v>11.4</v>
      </c>
      <c r="C47" s="146">
        <v>12</v>
      </c>
      <c r="D47" s="131">
        <f t="shared" si="6"/>
        <v>0.5999999999999996</v>
      </c>
      <c r="E47" s="193">
        <f t="shared" si="7"/>
        <v>5.26</v>
      </c>
    </row>
    <row r="48" spans="1:5" ht="12.75">
      <c r="A48" s="29" t="s">
        <v>365</v>
      </c>
      <c r="B48" s="130">
        <v>7.7</v>
      </c>
      <c r="C48" s="146">
        <v>8.1</v>
      </c>
      <c r="D48" s="131">
        <f t="shared" si="6"/>
        <v>0.39999999999999947</v>
      </c>
      <c r="E48" s="193">
        <f t="shared" si="7"/>
        <v>5.19</v>
      </c>
    </row>
    <row r="49" spans="1:5" ht="12.75">
      <c r="A49" s="151" t="s">
        <v>367</v>
      </c>
      <c r="B49" s="130">
        <v>5.4</v>
      </c>
      <c r="C49" s="146">
        <v>5.6</v>
      </c>
      <c r="D49" s="131">
        <f t="shared" si="6"/>
        <v>0.1999999999999993</v>
      </c>
      <c r="E49" s="193">
        <f t="shared" si="7"/>
        <v>3.7</v>
      </c>
    </row>
    <row r="50" spans="1:5" ht="12.75">
      <c r="A50" s="151" t="s">
        <v>368</v>
      </c>
      <c r="B50" s="130">
        <v>2.9</v>
      </c>
      <c r="C50" s="146">
        <v>3.1</v>
      </c>
      <c r="D50" s="131">
        <f t="shared" si="6"/>
        <v>0.20000000000000018</v>
      </c>
      <c r="E50" s="193">
        <f t="shared" si="7"/>
        <v>6.9</v>
      </c>
    </row>
    <row r="51" spans="1:5" ht="12.75">
      <c r="A51" s="151" t="s">
        <v>369</v>
      </c>
      <c r="B51" s="130">
        <v>1.1</v>
      </c>
      <c r="C51" s="146">
        <v>1.2</v>
      </c>
      <c r="D51" s="131">
        <f t="shared" si="6"/>
        <v>0.09999999999999987</v>
      </c>
      <c r="E51" s="193">
        <f t="shared" si="7"/>
        <v>9.09</v>
      </c>
    </row>
    <row r="52" spans="1:5" ht="12.75">
      <c r="A52" s="152"/>
      <c r="B52" s="130"/>
      <c r="C52" s="146"/>
      <c r="D52" s="130"/>
      <c r="E52" s="194"/>
    </row>
    <row r="53" spans="1:5" ht="12.75">
      <c r="A53" s="152" t="s">
        <v>359</v>
      </c>
      <c r="B53" s="130"/>
      <c r="C53" s="146"/>
      <c r="D53" s="130"/>
      <c r="E53" s="194"/>
    </row>
    <row r="54" spans="1:5" ht="12.75">
      <c r="A54" s="151" t="s">
        <v>361</v>
      </c>
      <c r="B54" s="130">
        <v>3.7</v>
      </c>
      <c r="C54" s="146">
        <v>3.9</v>
      </c>
      <c r="D54" s="131">
        <f>SUM(C54-B54)</f>
        <v>0.19999999999999973</v>
      </c>
      <c r="E54" s="193">
        <f>+ROUND(+D54/B54*100,2)</f>
        <v>5.41</v>
      </c>
    </row>
    <row r="55" spans="1:5" ht="12.75">
      <c r="A55" s="151" t="s">
        <v>362</v>
      </c>
      <c r="B55" s="130">
        <v>2.7</v>
      </c>
      <c r="C55" s="146">
        <v>2.8</v>
      </c>
      <c r="D55" s="131">
        <f>SUM(C55-B55)</f>
        <v>0.09999999999999964</v>
      </c>
      <c r="E55" s="193">
        <f>+ROUND(+D55/B55*100,2)</f>
        <v>3.7</v>
      </c>
    </row>
    <row r="56" spans="1:5" ht="12.75">
      <c r="A56" s="151" t="s">
        <v>363</v>
      </c>
      <c r="B56" s="130">
        <v>9.3</v>
      </c>
      <c r="C56" s="146">
        <v>9.8</v>
      </c>
      <c r="D56" s="131">
        <f>SUM(C56-B56)</f>
        <v>0.5</v>
      </c>
      <c r="E56" s="193">
        <f>+ROUND(+D56/B56*100,2)</f>
        <v>5.38</v>
      </c>
    </row>
    <row r="57" spans="1:5" s="36" customFormat="1" ht="12.75">
      <c r="A57" s="28" t="s">
        <v>193</v>
      </c>
      <c r="B57" s="134">
        <v>9.3</v>
      </c>
      <c r="C57" s="146">
        <v>9.8</v>
      </c>
      <c r="D57" s="131">
        <f>SUM(C57-B57)</f>
        <v>0.5</v>
      </c>
      <c r="E57" s="193">
        <f>+ROUND(+D57/B57*100,2)</f>
        <v>5.38</v>
      </c>
    </row>
    <row r="58" spans="1:5" s="36" customFormat="1" ht="12.75">
      <c r="A58" s="151" t="s">
        <v>364</v>
      </c>
      <c r="B58" s="134">
        <v>5.8</v>
      </c>
      <c r="C58" s="146">
        <v>6.1</v>
      </c>
      <c r="D58" s="131">
        <f aca="true" t="shared" si="8" ref="D58:D63">SUM(C58-B58)</f>
        <v>0.2999999999999998</v>
      </c>
      <c r="E58" s="193">
        <f aca="true" t="shared" si="9" ref="E58:E63">+ROUND(+D58/B58*100,2)</f>
        <v>5.17</v>
      </c>
    </row>
    <row r="59" spans="1:5" s="36" customFormat="1" ht="12.75">
      <c r="A59" s="29" t="s">
        <v>365</v>
      </c>
      <c r="B59" s="130">
        <v>5.2</v>
      </c>
      <c r="C59" s="146">
        <v>5.5</v>
      </c>
      <c r="D59" s="131">
        <f t="shared" si="8"/>
        <v>0.2999999999999998</v>
      </c>
      <c r="E59" s="193">
        <f t="shared" si="9"/>
        <v>5.77</v>
      </c>
    </row>
    <row r="60" spans="1:5" s="36" customFormat="1" ht="12.75">
      <c r="A60" s="29" t="s">
        <v>366</v>
      </c>
      <c r="B60" s="130">
        <v>9.3</v>
      </c>
      <c r="C60" s="146">
        <v>9.8</v>
      </c>
      <c r="D60" s="131">
        <f t="shared" si="8"/>
        <v>0.5</v>
      </c>
      <c r="E60" s="193">
        <f t="shared" si="9"/>
        <v>5.38</v>
      </c>
    </row>
    <row r="61" spans="1:5" s="36" customFormat="1" ht="12.75">
      <c r="A61" s="151" t="s">
        <v>367</v>
      </c>
      <c r="B61" s="130">
        <v>3.6</v>
      </c>
      <c r="C61" s="146">
        <v>3.8</v>
      </c>
      <c r="D61" s="131">
        <f t="shared" si="8"/>
        <v>0.19999999999999973</v>
      </c>
      <c r="E61" s="193">
        <f t="shared" si="9"/>
        <v>5.56</v>
      </c>
    </row>
    <row r="62" spans="1:5" ht="12.75">
      <c r="A62" s="151" t="s">
        <v>368</v>
      </c>
      <c r="B62" s="130">
        <v>2.1</v>
      </c>
      <c r="C62" s="146">
        <v>2.2</v>
      </c>
      <c r="D62" s="131">
        <f t="shared" si="8"/>
        <v>0.10000000000000009</v>
      </c>
      <c r="E62" s="193">
        <f t="shared" si="9"/>
        <v>4.76</v>
      </c>
    </row>
    <row r="63" spans="1:5" ht="12.75">
      <c r="A63" s="151" t="s">
        <v>369</v>
      </c>
      <c r="B63" s="130">
        <v>1.1</v>
      </c>
      <c r="C63" s="146">
        <v>1.1</v>
      </c>
      <c r="D63" s="131">
        <f t="shared" si="8"/>
        <v>0</v>
      </c>
      <c r="E63" s="193">
        <f t="shared" si="9"/>
        <v>0</v>
      </c>
    </row>
    <row r="64" spans="1:5" ht="12.75">
      <c r="A64" s="151"/>
      <c r="B64" s="130"/>
      <c r="C64" s="146"/>
      <c r="D64" s="130"/>
      <c r="E64" s="194"/>
    </row>
    <row r="65" spans="1:5" ht="12.75">
      <c r="A65" s="152" t="s">
        <v>360</v>
      </c>
      <c r="B65" s="130"/>
      <c r="C65" s="146"/>
      <c r="D65" s="130"/>
      <c r="E65" s="194"/>
    </row>
    <row r="66" spans="1:5" ht="12.75">
      <c r="A66" s="151" t="s">
        <v>361</v>
      </c>
      <c r="B66" s="130">
        <v>1.2</v>
      </c>
      <c r="C66" s="146">
        <v>1.3</v>
      </c>
      <c r="D66" s="131">
        <f>SUM(C66-B66)</f>
        <v>0.10000000000000009</v>
      </c>
      <c r="E66" s="193">
        <f>+ROUND(+D66/B66*100,2)</f>
        <v>8.33</v>
      </c>
    </row>
    <row r="67" spans="1:5" ht="12.75">
      <c r="A67" s="151" t="s">
        <v>362</v>
      </c>
      <c r="B67" s="130">
        <v>1.2</v>
      </c>
      <c r="C67" s="146">
        <v>1.3</v>
      </c>
      <c r="D67" s="131">
        <f>SUM(C67-B67)</f>
        <v>0.10000000000000009</v>
      </c>
      <c r="E67" s="193">
        <f>+ROUND(+D67/B67*100,2)</f>
        <v>8.33</v>
      </c>
    </row>
    <row r="68" spans="1:5" ht="12.75">
      <c r="A68" s="151" t="s">
        <v>363</v>
      </c>
      <c r="B68" s="130">
        <v>3.6</v>
      </c>
      <c r="C68" s="146">
        <v>3.8</v>
      </c>
      <c r="D68" s="131">
        <f>SUM(C68-B68)</f>
        <v>0.19999999999999973</v>
      </c>
      <c r="E68" s="193">
        <f>+ROUND(+D68/B68*100,2)</f>
        <v>5.56</v>
      </c>
    </row>
    <row r="69" spans="1:5" ht="12.75">
      <c r="A69" s="28" t="s">
        <v>193</v>
      </c>
      <c r="B69" s="130">
        <v>3.6</v>
      </c>
      <c r="C69" s="146">
        <v>3.8</v>
      </c>
      <c r="D69" s="131">
        <f>SUM(C69-B69)</f>
        <v>0.19999999999999973</v>
      </c>
      <c r="E69" s="193">
        <f>+ROUND(+D69/B69*100,2)</f>
        <v>5.56</v>
      </c>
    </row>
    <row r="70" spans="1:5" ht="12.75">
      <c r="A70" s="151" t="s">
        <v>364</v>
      </c>
      <c r="B70" s="134">
        <v>3.6</v>
      </c>
      <c r="C70" s="146">
        <v>3.8</v>
      </c>
      <c r="D70" s="131">
        <f aca="true" t="shared" si="10" ref="D70:D75">SUM(C70-B70)</f>
        <v>0.19999999999999973</v>
      </c>
      <c r="E70" s="193">
        <f aca="true" t="shared" si="11" ref="E70:E75">+ROUND(+D70/B70*100,2)</f>
        <v>5.56</v>
      </c>
    </row>
    <row r="71" spans="1:5" ht="12.75">
      <c r="A71" s="29" t="s">
        <v>365</v>
      </c>
      <c r="B71" s="134">
        <v>3.6</v>
      </c>
      <c r="C71" s="146">
        <v>3.8</v>
      </c>
      <c r="D71" s="131">
        <f t="shared" si="10"/>
        <v>0.19999999999999973</v>
      </c>
      <c r="E71" s="193">
        <f t="shared" si="11"/>
        <v>5.56</v>
      </c>
    </row>
    <row r="72" spans="1:5" ht="12.75">
      <c r="A72" s="29" t="s">
        <v>366</v>
      </c>
      <c r="B72" s="134">
        <v>3.6</v>
      </c>
      <c r="C72" s="146">
        <v>3.8</v>
      </c>
      <c r="D72" s="131">
        <f t="shared" si="10"/>
        <v>0.19999999999999973</v>
      </c>
      <c r="E72" s="193">
        <f t="shared" si="11"/>
        <v>5.56</v>
      </c>
    </row>
    <row r="73" spans="1:5" ht="12.75">
      <c r="A73" s="151" t="s">
        <v>367</v>
      </c>
      <c r="B73" s="134">
        <v>3.6</v>
      </c>
      <c r="C73" s="146">
        <v>3.8</v>
      </c>
      <c r="D73" s="131">
        <f t="shared" si="10"/>
        <v>0.19999999999999973</v>
      </c>
      <c r="E73" s="193">
        <f t="shared" si="11"/>
        <v>5.56</v>
      </c>
    </row>
    <row r="74" spans="1:5" ht="12.75">
      <c r="A74" s="151" t="s">
        <v>368</v>
      </c>
      <c r="B74" s="134">
        <v>1.2</v>
      </c>
      <c r="C74" s="146">
        <v>1.3</v>
      </c>
      <c r="D74" s="131">
        <f t="shared" si="10"/>
        <v>0.10000000000000009</v>
      </c>
      <c r="E74" s="193">
        <f t="shared" si="11"/>
        <v>8.33</v>
      </c>
    </row>
    <row r="75" spans="1:5" ht="12.75">
      <c r="A75" s="151" t="s">
        <v>369</v>
      </c>
      <c r="B75" s="130">
        <v>0.5</v>
      </c>
      <c r="C75" s="146">
        <v>0.5</v>
      </c>
      <c r="D75" s="131">
        <f t="shared" si="10"/>
        <v>0</v>
      </c>
      <c r="E75" s="193">
        <f t="shared" si="11"/>
        <v>0</v>
      </c>
    </row>
    <row r="76" spans="1:5" ht="12.75">
      <c r="A76" s="178"/>
      <c r="B76" s="130"/>
      <c r="C76" s="146"/>
      <c r="D76" s="130"/>
      <c r="E76" s="194"/>
    </row>
    <row r="77" spans="1:5" ht="12.75">
      <c r="A77" s="211" t="s">
        <v>189</v>
      </c>
      <c r="B77" s="130"/>
      <c r="C77" s="146"/>
      <c r="D77" s="130"/>
      <c r="E77" s="194"/>
    </row>
    <row r="78" spans="1:5" ht="12.75">
      <c r="A78" s="178"/>
      <c r="B78" s="130"/>
      <c r="C78" s="146"/>
      <c r="D78" s="130"/>
      <c r="E78" s="194"/>
    </row>
    <row r="79" spans="1:5" ht="12.75">
      <c r="A79" s="177" t="s">
        <v>348</v>
      </c>
      <c r="B79" s="130"/>
      <c r="C79" s="146"/>
      <c r="D79" s="130"/>
      <c r="E79" s="194"/>
    </row>
    <row r="80" spans="1:5" ht="12.75">
      <c r="A80" s="29" t="s">
        <v>370</v>
      </c>
      <c r="B80" s="130">
        <v>6.9</v>
      </c>
      <c r="C80" s="146">
        <v>7.2</v>
      </c>
      <c r="D80" s="131">
        <f>SUM(C80-B80)</f>
        <v>0.2999999999999998</v>
      </c>
      <c r="E80" s="193">
        <f>+ROUND(+D80/B80*100,2)</f>
        <v>4.35</v>
      </c>
    </row>
    <row r="81" spans="1:5" ht="12.75">
      <c r="A81" s="29" t="s">
        <v>371</v>
      </c>
      <c r="B81" s="130">
        <v>4.4</v>
      </c>
      <c r="C81" s="146">
        <v>4.6</v>
      </c>
      <c r="D81" s="131">
        <f aca="true" t="shared" si="12" ref="D81:D86">SUM(C81-B81)</f>
        <v>0.1999999999999993</v>
      </c>
      <c r="E81" s="193">
        <f aca="true" t="shared" si="13" ref="E81:E86">+ROUND(+D81/B81*100,2)</f>
        <v>4.55</v>
      </c>
    </row>
    <row r="82" spans="1:5" ht="12.75">
      <c r="A82" s="29" t="s">
        <v>372</v>
      </c>
      <c r="B82" s="130">
        <v>6.9</v>
      </c>
      <c r="C82" s="146">
        <v>7.2</v>
      </c>
      <c r="D82" s="131">
        <f t="shared" si="12"/>
        <v>0.2999999999999998</v>
      </c>
      <c r="E82" s="193">
        <f t="shared" si="13"/>
        <v>4.35</v>
      </c>
    </row>
    <row r="83" spans="1:5" ht="12.75">
      <c r="A83" s="29" t="s">
        <v>373</v>
      </c>
      <c r="B83" s="130">
        <v>24.7</v>
      </c>
      <c r="C83" s="146">
        <v>25.9</v>
      </c>
      <c r="D83" s="131">
        <f t="shared" si="12"/>
        <v>1.1999999999999993</v>
      </c>
      <c r="E83" s="193">
        <f t="shared" si="13"/>
        <v>4.86</v>
      </c>
    </row>
    <row r="84" spans="1:5" ht="12.75">
      <c r="A84" s="29" t="s">
        <v>374</v>
      </c>
      <c r="B84" s="130">
        <v>20.2</v>
      </c>
      <c r="C84" s="146">
        <v>21.2</v>
      </c>
      <c r="D84" s="131">
        <f t="shared" si="12"/>
        <v>1</v>
      </c>
      <c r="E84" s="193">
        <f t="shared" si="13"/>
        <v>4.95</v>
      </c>
    </row>
    <row r="85" spans="1:5" ht="12.75">
      <c r="A85" s="29" t="s">
        <v>375</v>
      </c>
      <c r="B85" s="130">
        <v>19.7</v>
      </c>
      <c r="C85" s="146">
        <v>20.7</v>
      </c>
      <c r="D85" s="131">
        <f t="shared" si="12"/>
        <v>1</v>
      </c>
      <c r="E85" s="193">
        <f t="shared" si="13"/>
        <v>5.08</v>
      </c>
    </row>
    <row r="86" spans="1:5" ht="12.75">
      <c r="A86" s="29" t="s">
        <v>376</v>
      </c>
      <c r="B86" s="130">
        <v>15.7</v>
      </c>
      <c r="C86" s="146">
        <v>16.5</v>
      </c>
      <c r="D86" s="131">
        <f t="shared" si="12"/>
        <v>0.8000000000000007</v>
      </c>
      <c r="E86" s="193">
        <f t="shared" si="13"/>
        <v>5.1</v>
      </c>
    </row>
    <row r="87" spans="1:5" ht="12.75">
      <c r="A87" s="29" t="s">
        <v>377</v>
      </c>
      <c r="B87" s="130">
        <v>5.8</v>
      </c>
      <c r="C87" s="146">
        <v>6.1</v>
      </c>
      <c r="D87" s="131">
        <f>SUM(C87-B87)</f>
        <v>0.2999999999999998</v>
      </c>
      <c r="E87" s="193">
        <f>+ROUND(+D87/B87*100,2)</f>
        <v>5.17</v>
      </c>
    </row>
    <row r="88" spans="1:5" ht="12.75">
      <c r="A88" s="29" t="s">
        <v>379</v>
      </c>
      <c r="B88" s="130">
        <v>1.1</v>
      </c>
      <c r="C88" s="146">
        <v>1.2</v>
      </c>
      <c r="D88" s="131">
        <f>SUM(C88-B88)</f>
        <v>0.09999999999999987</v>
      </c>
      <c r="E88" s="193">
        <f>+ROUND(+D88/B88*100,2)</f>
        <v>9.09</v>
      </c>
    </row>
    <row r="89" spans="1:5" ht="12.75">
      <c r="A89" s="29" t="s">
        <v>380</v>
      </c>
      <c r="B89" s="130">
        <v>9</v>
      </c>
      <c r="C89" s="146">
        <v>9.5</v>
      </c>
      <c r="D89" s="131">
        <f>SUM(C89-B89)</f>
        <v>0.5</v>
      </c>
      <c r="E89" s="193">
        <f>+ROUND(+D89/B89*100,2)</f>
        <v>5.56</v>
      </c>
    </row>
    <row r="90" spans="1:5" ht="12.75">
      <c r="A90" s="29" t="s">
        <v>381</v>
      </c>
      <c r="B90" s="130">
        <v>44.9</v>
      </c>
      <c r="C90" s="146">
        <v>47.1</v>
      </c>
      <c r="D90" s="131">
        <f>SUM(C90-B90)</f>
        <v>2.200000000000003</v>
      </c>
      <c r="E90" s="193">
        <f>+ROUND(+D90/B90*100,2)</f>
        <v>4.9</v>
      </c>
    </row>
    <row r="91" spans="1:5" ht="12.75">
      <c r="A91" s="177"/>
      <c r="B91" s="130"/>
      <c r="C91" s="142"/>
      <c r="D91" s="130"/>
      <c r="E91" s="194"/>
    </row>
    <row r="92" spans="1:5" ht="12.75">
      <c r="A92" s="152" t="s">
        <v>359</v>
      </c>
      <c r="B92" s="130"/>
      <c r="C92" s="142"/>
      <c r="D92" s="130"/>
      <c r="E92" s="194"/>
    </row>
    <row r="93" spans="1:5" ht="12.75">
      <c r="A93" s="29" t="s">
        <v>370</v>
      </c>
      <c r="B93" s="130">
        <v>5.2</v>
      </c>
      <c r="C93" s="146">
        <v>5.5</v>
      </c>
      <c r="D93" s="131">
        <f aca="true" t="shared" si="14" ref="D93:D100">SUM(C93-B93)</f>
        <v>0.2999999999999998</v>
      </c>
      <c r="E93" s="193">
        <f aca="true" t="shared" si="15" ref="E93:E100">+ROUND(+D93/B93*100,2)</f>
        <v>5.77</v>
      </c>
    </row>
    <row r="94" spans="1:5" ht="12.75">
      <c r="A94" s="29" t="s">
        <v>371</v>
      </c>
      <c r="B94" s="130">
        <v>4.4</v>
      </c>
      <c r="C94" s="146">
        <v>4.6</v>
      </c>
      <c r="D94" s="131">
        <f t="shared" si="14"/>
        <v>0.1999999999999993</v>
      </c>
      <c r="E94" s="193">
        <f t="shared" si="15"/>
        <v>4.55</v>
      </c>
    </row>
    <row r="95" spans="1:5" ht="12.75">
      <c r="A95" s="29" t="s">
        <v>372</v>
      </c>
      <c r="B95" s="130">
        <v>6.9</v>
      </c>
      <c r="C95" s="146">
        <v>7.2</v>
      </c>
      <c r="D95" s="131">
        <f t="shared" si="14"/>
        <v>0.2999999999999998</v>
      </c>
      <c r="E95" s="193">
        <f t="shared" si="15"/>
        <v>4.35</v>
      </c>
    </row>
    <row r="96" spans="1:5" ht="12.75">
      <c r="A96" s="29" t="s">
        <v>377</v>
      </c>
      <c r="B96" s="130">
        <v>4.1</v>
      </c>
      <c r="C96" s="146">
        <v>4.4</v>
      </c>
      <c r="D96" s="131">
        <f t="shared" si="14"/>
        <v>0.3000000000000007</v>
      </c>
      <c r="E96" s="193">
        <f t="shared" si="15"/>
        <v>7.32</v>
      </c>
    </row>
    <row r="97" spans="1:5" ht="12.75">
      <c r="A97" s="29" t="s">
        <v>378</v>
      </c>
      <c r="B97" s="130">
        <v>3.7</v>
      </c>
      <c r="C97" s="146">
        <v>3.9</v>
      </c>
      <c r="D97" s="131">
        <f t="shared" si="14"/>
        <v>0.19999999999999973</v>
      </c>
      <c r="E97" s="193">
        <f t="shared" si="15"/>
        <v>5.41</v>
      </c>
    </row>
    <row r="98" spans="1:5" ht="12.75">
      <c r="A98" s="29" t="s">
        <v>379</v>
      </c>
      <c r="B98" s="130">
        <v>1.1</v>
      </c>
      <c r="C98" s="146">
        <v>1.2</v>
      </c>
      <c r="D98" s="131">
        <f t="shared" si="14"/>
        <v>0.09999999999999987</v>
      </c>
      <c r="E98" s="193">
        <f t="shared" si="15"/>
        <v>9.09</v>
      </c>
    </row>
    <row r="99" spans="1:5" ht="12.75">
      <c r="A99" s="29" t="s">
        <v>380</v>
      </c>
      <c r="B99" s="130">
        <v>9</v>
      </c>
      <c r="C99" s="146">
        <v>9.5</v>
      </c>
      <c r="D99" s="131">
        <f t="shared" si="14"/>
        <v>0.5</v>
      </c>
      <c r="E99" s="193">
        <f t="shared" si="15"/>
        <v>5.56</v>
      </c>
    </row>
    <row r="100" spans="1:5" ht="12.75">
      <c r="A100" s="29" t="s">
        <v>382</v>
      </c>
      <c r="B100" s="134">
        <v>33.7</v>
      </c>
      <c r="C100" s="146">
        <v>35.4</v>
      </c>
      <c r="D100" s="131">
        <f t="shared" si="14"/>
        <v>1.6999999999999957</v>
      </c>
      <c r="E100" s="193">
        <f t="shared" si="15"/>
        <v>5.04</v>
      </c>
    </row>
    <row r="101" spans="1:5" ht="12.75">
      <c r="A101" s="29"/>
      <c r="B101" s="134"/>
      <c r="C101" s="146"/>
      <c r="D101" s="130"/>
      <c r="E101" s="194"/>
    </row>
    <row r="102" spans="1:5" ht="12.75">
      <c r="A102" s="152" t="s">
        <v>360</v>
      </c>
      <c r="B102" s="134"/>
      <c r="C102" s="146"/>
      <c r="D102" s="130"/>
      <c r="E102" s="194"/>
    </row>
    <row r="103" spans="1:5" ht="12.75">
      <c r="A103" s="29" t="s">
        <v>370</v>
      </c>
      <c r="B103" s="134">
        <v>1.9</v>
      </c>
      <c r="C103" s="146">
        <v>2</v>
      </c>
      <c r="D103" s="131">
        <f aca="true" t="shared" si="16" ref="D103:D108">SUM(C103-B103)</f>
        <v>0.10000000000000009</v>
      </c>
      <c r="E103" s="193">
        <f aca="true" t="shared" si="17" ref="E103:E108">+ROUND(+D103/B103*100,2)</f>
        <v>5.26</v>
      </c>
    </row>
    <row r="104" spans="1:5" ht="12.75">
      <c r="A104" s="29" t="s">
        <v>371</v>
      </c>
      <c r="B104" s="134">
        <v>1.9</v>
      </c>
      <c r="C104" s="146">
        <v>2</v>
      </c>
      <c r="D104" s="131">
        <f t="shared" si="16"/>
        <v>0.10000000000000009</v>
      </c>
      <c r="E104" s="193">
        <f t="shared" si="17"/>
        <v>5.26</v>
      </c>
    </row>
    <row r="105" spans="1:5" ht="12.75">
      <c r="A105" s="29" t="s">
        <v>372</v>
      </c>
      <c r="B105" s="134">
        <v>1.9</v>
      </c>
      <c r="C105" s="146">
        <v>2</v>
      </c>
      <c r="D105" s="131">
        <f t="shared" si="16"/>
        <v>0.10000000000000009</v>
      </c>
      <c r="E105" s="193">
        <f t="shared" si="17"/>
        <v>5.26</v>
      </c>
    </row>
    <row r="106" spans="1:5" ht="12.75">
      <c r="A106" s="29" t="s">
        <v>377</v>
      </c>
      <c r="B106" s="134">
        <v>1.9</v>
      </c>
      <c r="C106" s="146">
        <v>2</v>
      </c>
      <c r="D106" s="131">
        <f t="shared" si="16"/>
        <v>0.10000000000000009</v>
      </c>
      <c r="E106" s="193">
        <f t="shared" si="17"/>
        <v>5.26</v>
      </c>
    </row>
    <row r="107" spans="1:5" ht="12.75">
      <c r="A107" s="29" t="s">
        <v>378</v>
      </c>
      <c r="B107" s="134">
        <v>1.9</v>
      </c>
      <c r="C107" s="146">
        <v>2</v>
      </c>
      <c r="D107" s="131">
        <f t="shared" si="16"/>
        <v>0.10000000000000009</v>
      </c>
      <c r="E107" s="193">
        <f t="shared" si="17"/>
        <v>5.26</v>
      </c>
    </row>
    <row r="108" spans="1:5" ht="12.75">
      <c r="A108" s="29" t="s">
        <v>379</v>
      </c>
      <c r="B108" s="134">
        <v>1</v>
      </c>
      <c r="C108" s="146">
        <v>1.1</v>
      </c>
      <c r="D108" s="131">
        <f t="shared" si="16"/>
        <v>0.10000000000000009</v>
      </c>
      <c r="E108" s="193">
        <f t="shared" si="17"/>
        <v>10</v>
      </c>
    </row>
    <row r="109" spans="1:5" ht="12.75">
      <c r="A109" s="29"/>
      <c r="B109" s="134"/>
      <c r="C109" s="146"/>
      <c r="D109" s="130"/>
      <c r="E109" s="194"/>
    </row>
    <row r="110" spans="1:5" ht="12.75">
      <c r="A110" s="177" t="s">
        <v>383</v>
      </c>
      <c r="B110" s="134"/>
      <c r="C110" s="146"/>
      <c r="D110" s="130"/>
      <c r="E110" s="194"/>
    </row>
    <row r="111" spans="1:5" ht="12.75">
      <c r="A111" s="177"/>
      <c r="B111" s="134"/>
      <c r="C111" s="146"/>
      <c r="D111" s="130"/>
      <c r="E111" s="194"/>
    </row>
    <row r="112" spans="1:5" ht="12.75">
      <c r="A112" s="177" t="s">
        <v>348</v>
      </c>
      <c r="B112" s="134"/>
      <c r="C112" s="146"/>
      <c r="D112" s="130"/>
      <c r="E112" s="194"/>
    </row>
    <row r="113" spans="1:5" ht="12.75">
      <c r="A113" s="29" t="s">
        <v>384</v>
      </c>
      <c r="B113" s="134">
        <v>7.2</v>
      </c>
      <c r="C113" s="146">
        <v>7.6</v>
      </c>
      <c r="D113" s="131">
        <f>SUM(C113-B113)</f>
        <v>0.39999999999999947</v>
      </c>
      <c r="E113" s="193">
        <f>+ROUND(+D113/B113*100,2)</f>
        <v>5.56</v>
      </c>
    </row>
    <row r="114" spans="1:5" ht="12.75">
      <c r="A114" s="29" t="s">
        <v>385</v>
      </c>
      <c r="B114" s="134">
        <v>18.7</v>
      </c>
      <c r="C114" s="146">
        <v>19.7</v>
      </c>
      <c r="D114" s="131">
        <f>SUM(C114-B114)</f>
        <v>1</v>
      </c>
      <c r="E114" s="193">
        <f>+ROUND(+D114/B114*100,2)</f>
        <v>5.35</v>
      </c>
    </row>
    <row r="115" spans="1:5" ht="12.75">
      <c r="A115" s="29" t="s">
        <v>386</v>
      </c>
      <c r="B115" s="134">
        <v>10.3</v>
      </c>
      <c r="C115" s="146">
        <v>10.8</v>
      </c>
      <c r="D115" s="131">
        <f>SUM(C115-B115)</f>
        <v>0.5</v>
      </c>
      <c r="E115" s="193">
        <f>+ROUND(+D115/B115*100,2)</f>
        <v>4.85</v>
      </c>
    </row>
    <row r="116" spans="1:5" ht="12.75">
      <c r="A116" s="29" t="s">
        <v>387</v>
      </c>
      <c r="B116" s="134">
        <v>10.3</v>
      </c>
      <c r="C116" s="146">
        <v>10.8</v>
      </c>
      <c r="D116" s="131">
        <f>SUM(C116-B116)</f>
        <v>0.5</v>
      </c>
      <c r="E116" s="193">
        <f>+ROUND(+D116/B116*100,2)</f>
        <v>4.85</v>
      </c>
    </row>
    <row r="117" spans="1:5" ht="12.75">
      <c r="A117" s="29" t="s">
        <v>388</v>
      </c>
      <c r="B117" s="134">
        <v>10.3</v>
      </c>
      <c r="C117" s="146">
        <v>10.8</v>
      </c>
      <c r="D117" s="131">
        <f>SUM(C117-B117)</f>
        <v>0.5</v>
      </c>
      <c r="E117" s="193">
        <f>+ROUND(+D117/B117*100,2)</f>
        <v>4.85</v>
      </c>
    </row>
    <row r="118" spans="1:5" ht="12.75">
      <c r="A118" s="177"/>
      <c r="B118" s="134"/>
      <c r="C118" s="146"/>
      <c r="D118" s="130"/>
      <c r="E118" s="194"/>
    </row>
    <row r="119" spans="1:5" ht="12.75">
      <c r="A119" s="177" t="s">
        <v>389</v>
      </c>
      <c r="B119" s="134"/>
      <c r="C119" s="146"/>
      <c r="D119" s="130"/>
      <c r="E119" s="194"/>
    </row>
    <row r="120" spans="1:5" ht="12.75">
      <c r="A120" s="29" t="s">
        <v>384</v>
      </c>
      <c r="B120" s="134">
        <v>6.7</v>
      </c>
      <c r="C120" s="146">
        <v>7</v>
      </c>
      <c r="D120" s="131">
        <f>SUM(C120-B120)</f>
        <v>0.2999999999999998</v>
      </c>
      <c r="E120" s="193">
        <f>+ROUND(+D120/B120*100,2)</f>
        <v>4.48</v>
      </c>
    </row>
    <row r="121" spans="1:5" ht="12.75">
      <c r="A121" s="29" t="s">
        <v>385</v>
      </c>
      <c r="B121" s="134">
        <v>10</v>
      </c>
      <c r="C121" s="146">
        <v>10.5</v>
      </c>
      <c r="D121" s="131">
        <f>SUM(C121-B121)</f>
        <v>0.5</v>
      </c>
      <c r="E121" s="193">
        <f>+ROUND(+D121/B121*100,2)</f>
        <v>5</v>
      </c>
    </row>
    <row r="122" spans="1:5" ht="12.75">
      <c r="A122" s="29" t="s">
        <v>386</v>
      </c>
      <c r="B122" s="134">
        <v>5.8</v>
      </c>
      <c r="C122" s="146">
        <v>6.1</v>
      </c>
      <c r="D122" s="131">
        <f>SUM(C122-B122)</f>
        <v>0.2999999999999998</v>
      </c>
      <c r="E122" s="193">
        <f>+ROUND(+D122/B122*100,2)</f>
        <v>5.17</v>
      </c>
    </row>
    <row r="123" spans="1:5" ht="12.75">
      <c r="A123" s="29" t="s">
        <v>387</v>
      </c>
      <c r="B123" s="134">
        <v>5.8</v>
      </c>
      <c r="C123" s="146">
        <v>6.1</v>
      </c>
      <c r="D123" s="131">
        <f>SUM(C123-B123)</f>
        <v>0.2999999999999998</v>
      </c>
      <c r="E123" s="193">
        <f>+ROUND(+D123/B123*100,2)</f>
        <v>5.17</v>
      </c>
    </row>
    <row r="124" spans="1:5" ht="12.75">
      <c r="A124" s="29" t="s">
        <v>388</v>
      </c>
      <c r="B124" s="134">
        <v>5.8</v>
      </c>
      <c r="C124" s="146">
        <v>6.1</v>
      </c>
      <c r="D124" s="131">
        <f>SUM(C124-B124)</f>
        <v>0.2999999999999998</v>
      </c>
      <c r="E124" s="193">
        <f>+ROUND(+D124/B124*100,2)</f>
        <v>5.17</v>
      </c>
    </row>
    <row r="125" spans="1:5" ht="12.75">
      <c r="A125" s="177"/>
      <c r="B125" s="134"/>
      <c r="C125" s="146"/>
      <c r="D125" s="130"/>
      <c r="E125" s="194"/>
    </row>
    <row r="126" spans="1:5" ht="12.75">
      <c r="A126" s="152" t="s">
        <v>359</v>
      </c>
      <c r="B126" s="134"/>
      <c r="C126" s="146"/>
      <c r="D126" s="130"/>
      <c r="E126" s="194"/>
    </row>
    <row r="127" spans="1:5" ht="12.75">
      <c r="A127" s="29" t="s">
        <v>384</v>
      </c>
      <c r="B127" s="134">
        <v>6.7</v>
      </c>
      <c r="C127" s="146">
        <v>7</v>
      </c>
      <c r="D127" s="131">
        <f>SUM(C127-B127)</f>
        <v>0.2999999999999998</v>
      </c>
      <c r="E127" s="193">
        <f>+ROUND(+D127/B127*100,2)</f>
        <v>4.48</v>
      </c>
    </row>
    <row r="128" spans="1:5" ht="12.75">
      <c r="A128" s="29" t="s">
        <v>385</v>
      </c>
      <c r="B128" s="134">
        <v>9.6</v>
      </c>
      <c r="C128" s="146">
        <v>10.1</v>
      </c>
      <c r="D128" s="131">
        <f>SUM(C128-B128)</f>
        <v>0.5</v>
      </c>
      <c r="E128" s="193">
        <f>+ROUND(+D128/B128*100,2)</f>
        <v>5.21</v>
      </c>
    </row>
    <row r="129" spans="1:5" ht="12.75">
      <c r="A129" s="29" t="s">
        <v>386</v>
      </c>
      <c r="B129" s="134">
        <v>5.8</v>
      </c>
      <c r="C129" s="146">
        <v>6.1</v>
      </c>
      <c r="D129" s="131">
        <f>SUM(C129-B129)</f>
        <v>0.2999999999999998</v>
      </c>
      <c r="E129" s="193">
        <f>+ROUND(+D129/B129*100,2)</f>
        <v>5.17</v>
      </c>
    </row>
    <row r="130" spans="1:5" ht="12.75">
      <c r="A130" s="29" t="s">
        <v>387</v>
      </c>
      <c r="B130" s="134">
        <v>5.8</v>
      </c>
      <c r="C130" s="146">
        <v>6.1</v>
      </c>
      <c r="D130" s="131">
        <f>SUM(C130-B130)</f>
        <v>0.2999999999999998</v>
      </c>
      <c r="E130" s="193">
        <f>+ROUND(+D130/B130*100,2)</f>
        <v>5.17</v>
      </c>
    </row>
    <row r="131" spans="1:5" ht="12.75">
      <c r="A131" s="29" t="s">
        <v>388</v>
      </c>
      <c r="B131" s="134">
        <v>5.8</v>
      </c>
      <c r="C131" s="146">
        <v>6.1</v>
      </c>
      <c r="D131" s="131">
        <f>SUM(C131-B131)</f>
        <v>0.2999999999999998</v>
      </c>
      <c r="E131" s="193">
        <f>+ROUND(+D131/B131*100,2)</f>
        <v>5.17</v>
      </c>
    </row>
    <row r="132" spans="1:5" ht="12.75">
      <c r="A132" s="177"/>
      <c r="B132" s="134"/>
      <c r="C132" s="146"/>
      <c r="D132" s="130"/>
      <c r="E132" s="194"/>
    </row>
    <row r="133" spans="1:5" ht="12.75">
      <c r="A133" s="152" t="s">
        <v>360</v>
      </c>
      <c r="B133" s="134"/>
      <c r="C133" s="146"/>
      <c r="D133" s="130"/>
      <c r="E133" s="194"/>
    </row>
    <row r="134" spans="1:5" ht="12.75">
      <c r="A134" s="29" t="s">
        <v>384</v>
      </c>
      <c r="B134" s="134">
        <v>3.7</v>
      </c>
      <c r="C134" s="146">
        <v>3.9</v>
      </c>
      <c r="D134" s="131">
        <f>SUM(C134-B134)</f>
        <v>0.19999999999999973</v>
      </c>
      <c r="E134" s="193">
        <f>+ROUND(+D134/B134*100,2)</f>
        <v>5.41</v>
      </c>
    </row>
    <row r="135" spans="1:5" ht="12.75">
      <c r="A135" s="29" t="s">
        <v>385</v>
      </c>
      <c r="B135" s="134">
        <v>5.8</v>
      </c>
      <c r="C135" s="146">
        <v>6.1</v>
      </c>
      <c r="D135" s="131">
        <f>SUM(C135-B135)</f>
        <v>0.2999999999999998</v>
      </c>
      <c r="E135" s="193">
        <f>+ROUND(+D135/B135*100,2)</f>
        <v>5.17</v>
      </c>
    </row>
    <row r="136" spans="1:5" ht="12.75">
      <c r="A136" s="29" t="s">
        <v>386</v>
      </c>
      <c r="B136" s="134">
        <v>3.1</v>
      </c>
      <c r="C136" s="146">
        <v>3.3</v>
      </c>
      <c r="D136" s="131">
        <f>SUM(C136-B136)</f>
        <v>0.19999999999999973</v>
      </c>
      <c r="E136" s="193">
        <f>+ROUND(+D136/B136*100,2)</f>
        <v>6.45</v>
      </c>
    </row>
    <row r="137" spans="1:5" ht="12.75">
      <c r="A137" s="29" t="s">
        <v>387</v>
      </c>
      <c r="B137" s="134">
        <v>3.1</v>
      </c>
      <c r="C137" s="146">
        <v>3.3</v>
      </c>
      <c r="D137" s="131">
        <f>SUM(C137-B137)</f>
        <v>0.19999999999999973</v>
      </c>
      <c r="E137" s="193">
        <f>+ROUND(+D137/B137*100,2)</f>
        <v>6.45</v>
      </c>
    </row>
    <row r="138" spans="1:5" ht="12.75">
      <c r="A138" s="29" t="s">
        <v>388</v>
      </c>
      <c r="B138" s="134">
        <v>3.1</v>
      </c>
      <c r="C138" s="146">
        <v>3.3</v>
      </c>
      <c r="D138" s="131">
        <f>SUM(C138-B138)</f>
        <v>0.19999999999999973</v>
      </c>
      <c r="E138" s="193">
        <f>+ROUND(+D138/B138*100,2)</f>
        <v>6.45</v>
      </c>
    </row>
    <row r="139" spans="1:5" ht="12.75">
      <c r="A139" s="177"/>
      <c r="B139" s="134"/>
      <c r="C139" s="146"/>
      <c r="D139" s="130"/>
      <c r="E139" s="194"/>
    </row>
    <row r="140" spans="1:5" ht="12.75">
      <c r="A140" s="177" t="s">
        <v>390</v>
      </c>
      <c r="B140" s="134"/>
      <c r="C140" s="146"/>
      <c r="D140" s="130"/>
      <c r="E140" s="194"/>
    </row>
    <row r="141" spans="1:5" ht="12.75">
      <c r="A141" s="177"/>
      <c r="B141" s="134"/>
      <c r="C141" s="146"/>
      <c r="D141" s="130"/>
      <c r="E141" s="194"/>
    </row>
    <row r="142" spans="1:5" ht="12.75">
      <c r="A142" s="177" t="s">
        <v>348</v>
      </c>
      <c r="B142" s="134"/>
      <c r="C142" s="146"/>
      <c r="D142" s="130"/>
      <c r="E142" s="194"/>
    </row>
    <row r="143" spans="1:5" ht="12.75">
      <c r="A143" s="29" t="s">
        <v>392</v>
      </c>
      <c r="B143" s="134">
        <v>6.8</v>
      </c>
      <c r="C143" s="146">
        <v>7.1</v>
      </c>
      <c r="D143" s="131">
        <f>SUM(C143-B143)</f>
        <v>0.2999999999999998</v>
      </c>
      <c r="E143" s="193">
        <f>+ROUND(+D143/B143*100,2)</f>
        <v>4.41</v>
      </c>
    </row>
    <row r="144" spans="1:5" ht="12.75">
      <c r="A144" s="177"/>
      <c r="B144" s="134"/>
      <c r="C144" s="146"/>
      <c r="D144" s="130"/>
      <c r="E144" s="194"/>
    </row>
    <row r="145" spans="1:5" ht="12.75">
      <c r="A145" s="177" t="s">
        <v>393</v>
      </c>
      <c r="B145" s="134"/>
      <c r="C145" s="146"/>
      <c r="D145" s="130"/>
      <c r="E145" s="194"/>
    </row>
    <row r="146" spans="1:5" ht="12.75">
      <c r="A146" s="29" t="s">
        <v>391</v>
      </c>
      <c r="B146" s="134">
        <v>4.4</v>
      </c>
      <c r="C146" s="146">
        <v>4.6</v>
      </c>
      <c r="D146" s="131">
        <f>SUM(C146-B146)</f>
        <v>0.1999999999999993</v>
      </c>
      <c r="E146" s="193">
        <f>+ROUND(+D146/B146*100,2)</f>
        <v>4.55</v>
      </c>
    </row>
    <row r="147" spans="1:5" ht="12.75">
      <c r="A147" s="29" t="s">
        <v>392</v>
      </c>
      <c r="B147" s="134">
        <v>5.9</v>
      </c>
      <c r="C147" s="146">
        <v>6.2</v>
      </c>
      <c r="D147" s="131">
        <f>SUM(C147-B147)</f>
        <v>0.2999999999999998</v>
      </c>
      <c r="E147" s="193">
        <f>+ROUND(+D147/B147*100,2)</f>
        <v>5.08</v>
      </c>
    </row>
    <row r="148" spans="1:5" ht="12.75">
      <c r="A148" s="177"/>
      <c r="B148" s="134"/>
      <c r="C148" s="146"/>
      <c r="D148" s="130"/>
      <c r="E148" s="194"/>
    </row>
    <row r="149" spans="1:5" ht="12.75">
      <c r="A149" s="152" t="s">
        <v>359</v>
      </c>
      <c r="B149" s="134"/>
      <c r="C149" s="146"/>
      <c r="D149" s="130"/>
      <c r="E149" s="194"/>
    </row>
    <row r="150" spans="1:5" ht="12.75">
      <c r="A150" s="29" t="s">
        <v>391</v>
      </c>
      <c r="B150" s="134">
        <v>5</v>
      </c>
      <c r="C150" s="146">
        <v>5.3</v>
      </c>
      <c r="D150" s="131">
        <f>SUM(C150-B150)</f>
        <v>0.2999999999999998</v>
      </c>
      <c r="E150" s="193">
        <f>+ROUND(+D150/B150*100,2)</f>
        <v>6</v>
      </c>
    </row>
    <row r="151" spans="1:5" ht="12.75">
      <c r="A151" s="29" t="s">
        <v>392</v>
      </c>
      <c r="B151" s="134">
        <v>5</v>
      </c>
      <c r="C151" s="146">
        <v>5.3</v>
      </c>
      <c r="D151" s="131">
        <f>SUM(C151-B151)</f>
        <v>0.2999999999999998</v>
      </c>
      <c r="E151" s="193">
        <f>+ROUND(+D151/B151*100,2)</f>
        <v>6</v>
      </c>
    </row>
    <row r="152" spans="1:5" ht="12.75">
      <c r="A152" s="177"/>
      <c r="B152" s="134"/>
      <c r="C152" s="146"/>
      <c r="D152" s="130"/>
      <c r="E152" s="194"/>
    </row>
    <row r="153" spans="1:5" ht="12.75">
      <c r="A153" s="152" t="s">
        <v>360</v>
      </c>
      <c r="B153" s="134"/>
      <c r="C153" s="146"/>
      <c r="D153" s="130"/>
      <c r="E153" s="194"/>
    </row>
    <row r="154" spans="1:5" ht="12.75">
      <c r="A154" s="29" t="s">
        <v>391</v>
      </c>
      <c r="B154" s="134">
        <v>2.9</v>
      </c>
      <c r="C154" s="146">
        <v>3</v>
      </c>
      <c r="D154" s="131">
        <f>SUM(C154-B154)</f>
        <v>0.10000000000000009</v>
      </c>
      <c r="E154" s="193">
        <f>+ROUND(+D154/B154*100,2)</f>
        <v>3.45</v>
      </c>
    </row>
    <row r="155" spans="1:5" ht="12.75">
      <c r="A155" s="29" t="s">
        <v>392</v>
      </c>
      <c r="B155" s="134">
        <v>4.1</v>
      </c>
      <c r="C155" s="146">
        <v>4.3</v>
      </c>
      <c r="D155" s="131">
        <f>SUM(C155-B155)</f>
        <v>0.20000000000000018</v>
      </c>
      <c r="E155" s="193">
        <f>+ROUND(+D155/B155*100,2)</f>
        <v>4.88</v>
      </c>
    </row>
    <row r="156" spans="1:5" ht="12.75">
      <c r="A156" s="177"/>
      <c r="B156" s="134"/>
      <c r="C156" s="142"/>
      <c r="D156" s="130"/>
      <c r="E156" s="194"/>
    </row>
    <row r="157" spans="1:5" ht="15" customHeight="1">
      <c r="A157" s="137" t="s">
        <v>314</v>
      </c>
      <c r="B157" s="138"/>
      <c r="C157" s="142"/>
      <c r="D157" s="130"/>
      <c r="E157" s="194"/>
    </row>
    <row r="158" spans="1:5" ht="15" customHeight="1">
      <c r="A158" s="151"/>
      <c r="B158" s="138"/>
      <c r="C158" s="142"/>
      <c r="D158" s="130"/>
      <c r="E158" s="194"/>
    </row>
    <row r="159" spans="1:5" ht="12.75">
      <c r="A159" s="152" t="s">
        <v>394</v>
      </c>
      <c r="B159" s="130"/>
      <c r="C159" s="142"/>
      <c r="D159" s="130"/>
      <c r="E159" s="194"/>
    </row>
    <row r="160" spans="1:5" ht="12.75">
      <c r="A160" s="152"/>
      <c r="B160" s="130"/>
      <c r="C160" s="142"/>
      <c r="D160" s="130"/>
      <c r="E160" s="194"/>
    </row>
    <row r="161" spans="1:5" ht="12.75">
      <c r="A161" s="152" t="s">
        <v>395</v>
      </c>
      <c r="B161" s="130"/>
      <c r="C161" s="142"/>
      <c r="D161" s="130"/>
      <c r="E161" s="194"/>
    </row>
    <row r="162" spans="1:5" ht="12.75">
      <c r="A162" s="151" t="s">
        <v>348</v>
      </c>
      <c r="B162" s="130">
        <v>41</v>
      </c>
      <c r="C162" s="146">
        <v>43</v>
      </c>
      <c r="D162" s="131">
        <f>SUM(C162-B162)</f>
        <v>2</v>
      </c>
      <c r="E162" s="193">
        <f>+ROUND(+D162/B162*100,2)</f>
        <v>4.88</v>
      </c>
    </row>
    <row r="163" spans="1:5" ht="12.75">
      <c r="A163" s="151" t="s">
        <v>396</v>
      </c>
      <c r="B163" s="130">
        <v>21</v>
      </c>
      <c r="C163" s="146">
        <v>22</v>
      </c>
      <c r="D163" s="131">
        <f>SUM(C163-B163)</f>
        <v>1</v>
      </c>
      <c r="E163" s="193">
        <f>+ROUND(+D163/B163*100,2)</f>
        <v>4.76</v>
      </c>
    </row>
    <row r="164" spans="1:5" ht="12.75">
      <c r="A164" s="151" t="s">
        <v>397</v>
      </c>
      <c r="B164" s="130">
        <v>17</v>
      </c>
      <c r="C164" s="146">
        <v>17.9</v>
      </c>
      <c r="D164" s="131">
        <f>SUM(C164-B164)</f>
        <v>0.8999999999999986</v>
      </c>
      <c r="E164" s="193">
        <f>+ROUND(+D164/B164*100,2)</f>
        <v>5.29</v>
      </c>
    </row>
    <row r="165" spans="1:5" ht="12.75">
      <c r="A165" s="151" t="s">
        <v>398</v>
      </c>
      <c r="B165" s="130">
        <v>82</v>
      </c>
      <c r="C165" s="146">
        <v>86.1</v>
      </c>
      <c r="D165" s="131">
        <f>SUM(C165-B165)</f>
        <v>4.099999999999994</v>
      </c>
      <c r="E165" s="193">
        <f>+ROUND(+D165/B165*100,2)</f>
        <v>5</v>
      </c>
    </row>
    <row r="166" spans="1:5" ht="12.75">
      <c r="A166" s="151"/>
      <c r="B166" s="130"/>
      <c r="C166" s="142"/>
      <c r="D166" s="130"/>
      <c r="E166" s="194"/>
    </row>
    <row r="167" spans="1:5" ht="12.75">
      <c r="A167" s="152" t="s">
        <v>399</v>
      </c>
      <c r="B167" s="130"/>
      <c r="C167" s="142"/>
      <c r="D167" s="130"/>
      <c r="E167" s="194"/>
    </row>
    <row r="168" spans="1:5" ht="12.75">
      <c r="A168" s="151" t="s">
        <v>348</v>
      </c>
      <c r="B168" s="130">
        <v>29</v>
      </c>
      <c r="C168" s="146">
        <v>30.5</v>
      </c>
      <c r="D168" s="131">
        <f>SUM(C168-B168)</f>
        <v>1.5</v>
      </c>
      <c r="E168" s="193">
        <f>+ROUND(+D168/B168*100,2)</f>
        <v>5.17</v>
      </c>
    </row>
    <row r="169" spans="1:5" ht="12.75">
      <c r="A169" s="151" t="s">
        <v>396</v>
      </c>
      <c r="B169" s="130">
        <v>15</v>
      </c>
      <c r="C169" s="146">
        <v>15.8</v>
      </c>
      <c r="D169" s="131">
        <f>SUM(C169-B169)</f>
        <v>0.8000000000000007</v>
      </c>
      <c r="E169" s="193">
        <f>+ROUND(+D169/B169*100,2)</f>
        <v>5.33</v>
      </c>
    </row>
    <row r="170" spans="1:5" ht="12.75">
      <c r="A170" s="151" t="s">
        <v>397</v>
      </c>
      <c r="B170" s="130">
        <v>11</v>
      </c>
      <c r="C170" s="146">
        <v>11.6</v>
      </c>
      <c r="D170" s="131">
        <f>SUM(C170-B170)</f>
        <v>0.5999999999999996</v>
      </c>
      <c r="E170" s="193">
        <f>+ROUND(+D170/B170*100,2)</f>
        <v>5.45</v>
      </c>
    </row>
    <row r="171" spans="1:5" ht="12.75">
      <c r="A171" s="151" t="s">
        <v>398</v>
      </c>
      <c r="B171" s="130">
        <v>58</v>
      </c>
      <c r="C171" s="146">
        <v>60.9</v>
      </c>
      <c r="D171" s="131">
        <f>SUM(C171-B171)</f>
        <v>2.8999999999999986</v>
      </c>
      <c r="E171" s="193">
        <f>+ROUND(+D171/B171*100,2)</f>
        <v>5</v>
      </c>
    </row>
    <row r="172" spans="1:5" ht="12.75">
      <c r="A172" s="151"/>
      <c r="B172" s="130"/>
      <c r="C172" s="142"/>
      <c r="D172" s="130"/>
      <c r="E172" s="194"/>
    </row>
    <row r="173" spans="1:5" ht="12.75">
      <c r="A173" s="152" t="s">
        <v>400</v>
      </c>
      <c r="B173" s="130"/>
      <c r="C173" s="142"/>
      <c r="D173" s="130"/>
      <c r="E173" s="194"/>
    </row>
    <row r="174" spans="1:5" ht="12.75">
      <c r="A174" s="151" t="s">
        <v>348</v>
      </c>
      <c r="B174" s="130">
        <v>47</v>
      </c>
      <c r="C174" s="146">
        <v>49.4</v>
      </c>
      <c r="D174" s="131">
        <f>SUM(C174-B174)</f>
        <v>2.3999999999999986</v>
      </c>
      <c r="E174" s="193">
        <f>+ROUND(+D174/B174*100,2)</f>
        <v>5.11</v>
      </c>
    </row>
    <row r="175" spans="1:5" ht="12.75">
      <c r="A175" s="151" t="s">
        <v>401</v>
      </c>
      <c r="B175" s="130">
        <v>29</v>
      </c>
      <c r="C175" s="146">
        <v>30.5</v>
      </c>
      <c r="D175" s="131">
        <f>SUM(C175-B175)</f>
        <v>1.5</v>
      </c>
      <c r="E175" s="193">
        <f>+ROUND(+D175/B175*100,2)</f>
        <v>5.17</v>
      </c>
    </row>
    <row r="176" spans="1:5" ht="12.75">
      <c r="A176" s="151" t="s">
        <v>402</v>
      </c>
      <c r="B176" s="130">
        <v>80</v>
      </c>
      <c r="C176" s="146">
        <v>86.5</v>
      </c>
      <c r="D176" s="131">
        <f>SUM(C176-B176)</f>
        <v>6.5</v>
      </c>
      <c r="E176" s="193">
        <f>+ROUND(+D176/B176*100,2)</f>
        <v>8.13</v>
      </c>
    </row>
    <row r="177" spans="1:5" ht="12.75">
      <c r="A177" s="151" t="s">
        <v>398</v>
      </c>
      <c r="B177" s="130">
        <v>105</v>
      </c>
      <c r="C177" s="146">
        <v>110.3</v>
      </c>
      <c r="D177" s="131">
        <f>SUM(C177-B177)</f>
        <v>5.299999999999997</v>
      </c>
      <c r="E177" s="193">
        <f>+ROUND(+D177/B177*100,2)</f>
        <v>5.05</v>
      </c>
    </row>
    <row r="178" spans="1:5" ht="12.75">
      <c r="A178" s="151" t="s">
        <v>403</v>
      </c>
      <c r="B178" s="130">
        <v>83</v>
      </c>
      <c r="C178" s="146">
        <v>87.2</v>
      </c>
      <c r="D178" s="131">
        <f>SUM(C178-B178)</f>
        <v>4.200000000000003</v>
      </c>
      <c r="E178" s="193">
        <f>+ROUND(+D178/B178*100,2)</f>
        <v>5.06</v>
      </c>
    </row>
    <row r="179" spans="1:5" ht="12.75">
      <c r="A179" s="151"/>
      <c r="B179" s="130"/>
      <c r="C179" s="142"/>
      <c r="D179" s="130"/>
      <c r="E179" s="194"/>
    </row>
    <row r="180" spans="1:5" ht="12.75">
      <c r="A180" s="152" t="s">
        <v>404</v>
      </c>
      <c r="B180" s="130"/>
      <c r="C180" s="142"/>
      <c r="D180" s="130"/>
      <c r="E180" s="194"/>
    </row>
    <row r="181" spans="1:5" ht="12.75">
      <c r="A181" s="151"/>
      <c r="B181" s="130"/>
      <c r="C181" s="142"/>
      <c r="D181" s="130"/>
      <c r="E181" s="194"/>
    </row>
    <row r="182" spans="1:5" ht="12.75">
      <c r="A182" s="152" t="s">
        <v>395</v>
      </c>
      <c r="B182" s="130"/>
      <c r="C182" s="142"/>
      <c r="D182" s="130"/>
      <c r="E182" s="194"/>
    </row>
    <row r="183" spans="1:5" ht="12.75">
      <c r="A183" s="151" t="s">
        <v>405</v>
      </c>
      <c r="B183" s="130">
        <v>410</v>
      </c>
      <c r="C183" s="146">
        <v>430.5</v>
      </c>
      <c r="D183" s="131">
        <f>SUM(C183-B183)</f>
        <v>20.5</v>
      </c>
      <c r="E183" s="193">
        <f>+ROUND(+D183/B183*100,2)</f>
        <v>5</v>
      </c>
    </row>
    <row r="184" spans="1:5" ht="12.75">
      <c r="A184" s="151" t="s">
        <v>396</v>
      </c>
      <c r="B184" s="130">
        <v>190</v>
      </c>
      <c r="C184" s="146">
        <v>199.5</v>
      </c>
      <c r="D184" s="131">
        <f>SUM(C184-B184)</f>
        <v>9.5</v>
      </c>
      <c r="E184" s="193">
        <f>+ROUND(+D184/B184*100,2)</f>
        <v>5</v>
      </c>
    </row>
    <row r="185" spans="1:5" ht="12.75">
      <c r="A185" s="151" t="s">
        <v>397</v>
      </c>
      <c r="B185" s="130">
        <v>152</v>
      </c>
      <c r="C185" s="146">
        <v>156.6</v>
      </c>
      <c r="D185" s="131">
        <f>SUM(C185-B185)</f>
        <v>4.599999999999994</v>
      </c>
      <c r="E185" s="193">
        <f>+ROUND(+D185/B185*100,2)</f>
        <v>3.03</v>
      </c>
    </row>
    <row r="186" spans="1:5" ht="12.75">
      <c r="A186" s="151" t="s">
        <v>398</v>
      </c>
      <c r="B186" s="130">
        <v>742</v>
      </c>
      <c r="C186" s="146">
        <v>779.1</v>
      </c>
      <c r="D186" s="131">
        <f>SUM(C186-B186)</f>
        <v>37.10000000000002</v>
      </c>
      <c r="E186" s="193">
        <f>+ROUND(+D186/B186*100,2)</f>
        <v>5</v>
      </c>
    </row>
    <row r="187" spans="1:5" ht="12.75">
      <c r="A187" s="151"/>
      <c r="B187" s="130"/>
      <c r="C187" s="142"/>
      <c r="D187" s="130"/>
      <c r="E187" s="194"/>
    </row>
    <row r="188" spans="1:5" ht="12.75">
      <c r="A188" s="152" t="s">
        <v>399</v>
      </c>
      <c r="B188" s="130"/>
      <c r="C188" s="142"/>
      <c r="D188" s="130"/>
      <c r="E188" s="194"/>
    </row>
    <row r="189" spans="1:5" ht="12.75">
      <c r="A189" s="151" t="s">
        <v>405</v>
      </c>
      <c r="B189" s="130">
        <v>290</v>
      </c>
      <c r="C189" s="146">
        <v>304.5</v>
      </c>
      <c r="D189" s="131">
        <f aca="true" t="shared" si="18" ref="D189:D195">SUM(C189-B189)</f>
        <v>14.5</v>
      </c>
      <c r="E189" s="193">
        <f aca="true" t="shared" si="19" ref="E189:E195">+ROUND(+D189/B189*100,2)</f>
        <v>5</v>
      </c>
    </row>
    <row r="190" spans="1:5" ht="12.75">
      <c r="A190" s="151" t="s">
        <v>396</v>
      </c>
      <c r="B190" s="130">
        <v>149</v>
      </c>
      <c r="C190" s="146">
        <v>156.5</v>
      </c>
      <c r="D190" s="131">
        <f t="shared" si="18"/>
        <v>7.5</v>
      </c>
      <c r="E190" s="193">
        <f t="shared" si="19"/>
        <v>5.03</v>
      </c>
    </row>
    <row r="191" spans="1:5" ht="12.75">
      <c r="A191" s="151" t="s">
        <v>397</v>
      </c>
      <c r="B191" s="130">
        <v>112</v>
      </c>
      <c r="C191" s="146">
        <v>117.6</v>
      </c>
      <c r="D191" s="131">
        <f t="shared" si="18"/>
        <v>5.599999999999994</v>
      </c>
      <c r="E191" s="193">
        <f t="shared" si="19"/>
        <v>5</v>
      </c>
    </row>
    <row r="192" spans="1:5" ht="12.75">
      <c r="A192" s="151" t="s">
        <v>398</v>
      </c>
      <c r="B192" s="130">
        <v>563</v>
      </c>
      <c r="C192" s="146">
        <v>591.2</v>
      </c>
      <c r="D192" s="131">
        <f t="shared" si="18"/>
        <v>28.200000000000045</v>
      </c>
      <c r="E192" s="193">
        <f t="shared" si="19"/>
        <v>5.01</v>
      </c>
    </row>
    <row r="193" spans="1:5" ht="12.75">
      <c r="A193" s="151" t="s">
        <v>406</v>
      </c>
      <c r="B193" s="130">
        <v>122</v>
      </c>
      <c r="C193" s="146">
        <v>128.1</v>
      </c>
      <c r="D193" s="131">
        <f t="shared" si="18"/>
        <v>6.099999999999994</v>
      </c>
      <c r="E193" s="193">
        <f t="shared" si="19"/>
        <v>5</v>
      </c>
    </row>
    <row r="194" spans="1:5" ht="12.75">
      <c r="A194" s="151" t="s">
        <v>407</v>
      </c>
      <c r="B194" s="130">
        <v>236</v>
      </c>
      <c r="C194" s="146">
        <v>247.8</v>
      </c>
      <c r="D194" s="131">
        <f t="shared" si="18"/>
        <v>11.800000000000011</v>
      </c>
      <c r="E194" s="193">
        <f t="shared" si="19"/>
        <v>5</v>
      </c>
    </row>
    <row r="195" spans="1:5" ht="12.75">
      <c r="A195" s="151" t="s">
        <v>408</v>
      </c>
      <c r="B195" s="130">
        <v>62</v>
      </c>
      <c r="C195" s="146">
        <v>65.1</v>
      </c>
      <c r="D195" s="131">
        <f t="shared" si="18"/>
        <v>3.0999999999999943</v>
      </c>
      <c r="E195" s="193">
        <f t="shared" si="19"/>
        <v>5</v>
      </c>
    </row>
    <row r="196" spans="1:5" ht="12.75">
      <c r="A196" s="151"/>
      <c r="B196" s="130"/>
      <c r="C196" s="142"/>
      <c r="D196" s="130"/>
      <c r="E196" s="194"/>
    </row>
    <row r="197" spans="1:5" ht="12.75">
      <c r="A197" s="152" t="s">
        <v>400</v>
      </c>
      <c r="B197" s="130"/>
      <c r="C197" s="142"/>
      <c r="D197" s="130"/>
      <c r="E197" s="194"/>
    </row>
    <row r="198" spans="1:5" ht="12.75">
      <c r="A198" s="151" t="s">
        <v>405</v>
      </c>
      <c r="B198" s="130">
        <v>470</v>
      </c>
      <c r="C198" s="146">
        <v>493.5</v>
      </c>
      <c r="D198" s="131">
        <f>SUM(C198-B198)</f>
        <v>23.5</v>
      </c>
      <c r="E198" s="193">
        <f>+ROUND(+D198/B198*100,2)</f>
        <v>5</v>
      </c>
    </row>
    <row r="199" spans="1:5" ht="12.75">
      <c r="A199" s="151" t="s">
        <v>409</v>
      </c>
      <c r="B199" s="130">
        <v>290</v>
      </c>
      <c r="C199" s="146">
        <v>304.5</v>
      </c>
      <c r="D199" s="131">
        <f>SUM(C199-B199)</f>
        <v>14.5</v>
      </c>
      <c r="E199" s="193">
        <f>+ROUND(+D199/B199*100,2)</f>
        <v>5</v>
      </c>
    </row>
    <row r="200" spans="1:5" ht="12.75">
      <c r="A200" s="151" t="s">
        <v>410</v>
      </c>
      <c r="B200" s="130">
        <v>800</v>
      </c>
      <c r="C200" s="146">
        <v>840</v>
      </c>
      <c r="D200" s="131">
        <f>SUM(C200-B200)</f>
        <v>40</v>
      </c>
      <c r="E200" s="193">
        <f>+ROUND(+D200/B200*100,2)</f>
        <v>5</v>
      </c>
    </row>
    <row r="201" spans="1:5" ht="12.75">
      <c r="A201" s="151" t="s">
        <v>411</v>
      </c>
      <c r="B201" s="130">
        <v>1050</v>
      </c>
      <c r="C201" s="146">
        <v>1102.5</v>
      </c>
      <c r="D201" s="131">
        <f>SUM(C201-B201)</f>
        <v>52.5</v>
      </c>
      <c r="E201" s="193">
        <f>+ROUND(+D201/B201*100,2)</f>
        <v>5</v>
      </c>
    </row>
    <row r="202" spans="1:5" ht="12.75">
      <c r="A202" s="151"/>
      <c r="B202" s="130"/>
      <c r="C202" s="142"/>
      <c r="D202" s="130"/>
      <c r="E202" s="194"/>
    </row>
    <row r="203" spans="1:5" ht="12.75">
      <c r="A203" s="152" t="s">
        <v>412</v>
      </c>
      <c r="B203" s="130"/>
      <c r="C203" s="142"/>
      <c r="D203" s="130"/>
      <c r="E203" s="194"/>
    </row>
    <row r="204" spans="1:5" ht="12.75">
      <c r="A204" s="151"/>
      <c r="B204" s="130"/>
      <c r="C204" s="142"/>
      <c r="D204" s="130"/>
      <c r="E204" s="194"/>
    </row>
    <row r="205" spans="1:5" ht="12.75">
      <c r="A205" s="152" t="s">
        <v>413</v>
      </c>
      <c r="B205" s="130"/>
      <c r="C205" s="142"/>
      <c r="D205" s="130"/>
      <c r="E205" s="194"/>
    </row>
    <row r="206" spans="1:5" ht="12.75">
      <c r="A206" s="29" t="s">
        <v>53</v>
      </c>
      <c r="B206" s="130">
        <v>2.5</v>
      </c>
      <c r="C206" s="146">
        <v>2.6</v>
      </c>
      <c r="D206" s="131">
        <f>SUM(C206-B206)</f>
        <v>0.10000000000000009</v>
      </c>
      <c r="E206" s="193">
        <f>+ROUND(+D206/B206*100,2)</f>
        <v>4</v>
      </c>
    </row>
    <row r="207" spans="1:5" ht="12.75">
      <c r="A207" s="29" t="s">
        <v>414</v>
      </c>
      <c r="B207" s="130">
        <v>0.9</v>
      </c>
      <c r="C207" s="146">
        <v>1</v>
      </c>
      <c r="D207" s="131">
        <f>SUM(C207-B207)</f>
        <v>0.09999999999999998</v>
      </c>
      <c r="E207" s="193">
        <f>+ROUND(+D207/B207*100,2)</f>
        <v>11.11</v>
      </c>
    </row>
    <row r="208" spans="1:5" ht="12.75">
      <c r="A208" s="29"/>
      <c r="B208" s="130"/>
      <c r="C208" s="142"/>
      <c r="D208" s="130"/>
      <c r="E208" s="194"/>
    </row>
    <row r="209" spans="1:5" ht="12.75">
      <c r="A209" s="177" t="s">
        <v>415</v>
      </c>
      <c r="B209" s="130"/>
      <c r="C209" s="142"/>
      <c r="D209" s="130"/>
      <c r="E209" s="194"/>
    </row>
    <row r="210" spans="1:5" ht="12.75">
      <c r="A210" s="29" t="s">
        <v>416</v>
      </c>
      <c r="B210" s="130">
        <v>9</v>
      </c>
      <c r="C210" s="146">
        <v>9.5</v>
      </c>
      <c r="D210" s="131">
        <f>SUM(C210-B210)</f>
        <v>0.5</v>
      </c>
      <c r="E210" s="193">
        <f>+ROUND(+D210/B210*100,2)</f>
        <v>5.56</v>
      </c>
    </row>
    <row r="211" spans="1:5" ht="12.75">
      <c r="A211" s="29"/>
      <c r="B211" s="130"/>
      <c r="C211" s="142"/>
      <c r="D211" s="130"/>
      <c r="E211" s="194"/>
    </row>
    <row r="212" spans="1:5" ht="12.75">
      <c r="A212" s="177" t="s">
        <v>417</v>
      </c>
      <c r="B212" s="130"/>
      <c r="C212" s="142"/>
      <c r="D212" s="130"/>
      <c r="E212" s="194"/>
    </row>
    <row r="213" spans="1:5" ht="12.75">
      <c r="A213" s="29" t="s">
        <v>398</v>
      </c>
      <c r="B213" s="130">
        <v>33</v>
      </c>
      <c r="C213" s="146">
        <v>34.7</v>
      </c>
      <c r="D213" s="131">
        <f>SUM(C213-B213)</f>
        <v>1.7000000000000028</v>
      </c>
      <c r="E213" s="193">
        <f>+ROUND(+D213/B213*100,2)</f>
        <v>5.15</v>
      </c>
    </row>
    <row r="214" spans="1:5" ht="12.75">
      <c r="A214" s="29" t="s">
        <v>418</v>
      </c>
      <c r="B214" s="130">
        <v>22</v>
      </c>
      <c r="C214" s="146">
        <v>23.1</v>
      </c>
      <c r="D214" s="131">
        <f>SUM(C214-B214)</f>
        <v>1.1000000000000014</v>
      </c>
      <c r="E214" s="193">
        <f>+ROUND(+D214/B214*100,2)</f>
        <v>5</v>
      </c>
    </row>
    <row r="215" spans="1:5" ht="12.75">
      <c r="A215" s="29" t="s">
        <v>419</v>
      </c>
      <c r="B215" s="130">
        <v>17</v>
      </c>
      <c r="C215" s="146">
        <v>17.9</v>
      </c>
      <c r="D215" s="131">
        <f>SUM(C215-B215)</f>
        <v>0.8999999999999986</v>
      </c>
      <c r="E215" s="193">
        <f>+ROUND(+D215/B215*100,2)</f>
        <v>5.29</v>
      </c>
    </row>
    <row r="216" spans="1:5" ht="12.75">
      <c r="A216" s="29"/>
      <c r="B216" s="130"/>
      <c r="C216" s="142"/>
      <c r="D216" s="130"/>
      <c r="E216" s="194"/>
    </row>
    <row r="217" spans="1:5" ht="12.75">
      <c r="A217" s="177" t="s">
        <v>420</v>
      </c>
      <c r="B217" s="130"/>
      <c r="C217" s="142"/>
      <c r="D217" s="130"/>
      <c r="E217" s="194"/>
    </row>
    <row r="218" spans="1:5" ht="12.75">
      <c r="A218" s="29" t="s">
        <v>421</v>
      </c>
      <c r="B218" s="134">
        <v>0</v>
      </c>
      <c r="C218" s="146">
        <v>0</v>
      </c>
      <c r="D218" s="131">
        <f>SUM(C218-B218)</f>
        <v>0</v>
      </c>
      <c r="E218" s="193">
        <v>0</v>
      </c>
    </row>
    <row r="219" spans="1:5" ht="12.75">
      <c r="A219" s="177"/>
      <c r="B219" s="130"/>
      <c r="C219" s="142"/>
      <c r="D219" s="130"/>
      <c r="E219" s="194"/>
    </row>
    <row r="220" spans="1:5" s="36" customFormat="1" ht="12.75">
      <c r="A220" s="179" t="s">
        <v>423</v>
      </c>
      <c r="B220" s="176"/>
      <c r="C220" s="180"/>
      <c r="D220" s="134"/>
      <c r="E220" s="195"/>
    </row>
    <row r="221" spans="1:5" s="36" customFormat="1" ht="12.75">
      <c r="A221" s="179"/>
      <c r="B221" s="176"/>
      <c r="C221" s="180"/>
      <c r="D221" s="134"/>
      <c r="E221" s="195"/>
    </row>
    <row r="222" spans="1:5" s="36" customFormat="1" ht="12.75">
      <c r="A222" s="179" t="s">
        <v>424</v>
      </c>
      <c r="B222" s="134"/>
      <c r="C222" s="146"/>
      <c r="D222" s="134"/>
      <c r="E222" s="195"/>
    </row>
    <row r="223" spans="1:5" s="36" customFormat="1" ht="7.5" customHeight="1">
      <c r="A223" s="179"/>
      <c r="B223" s="134"/>
      <c r="C223" s="146"/>
      <c r="D223" s="134"/>
      <c r="E223" s="195"/>
    </row>
    <row r="224" spans="1:5" s="36" customFormat="1" ht="12.75">
      <c r="A224" s="178" t="s">
        <v>425</v>
      </c>
      <c r="B224" s="134">
        <v>48</v>
      </c>
      <c r="C224" s="146">
        <f>(B224*5/100)+B224</f>
        <v>50.4</v>
      </c>
      <c r="D224" s="131">
        <f>SUM(C224-B224)</f>
        <v>2.3999999999999986</v>
      </c>
      <c r="E224" s="193">
        <f>+ROUND(+D224/B224*100,2)</f>
        <v>5</v>
      </c>
    </row>
    <row r="225" spans="1:5" s="36" customFormat="1" ht="12.75">
      <c r="A225" s="178" t="s">
        <v>426</v>
      </c>
      <c r="B225" s="134">
        <v>37</v>
      </c>
      <c r="C225" s="146">
        <f>(B225*5/100)+B225</f>
        <v>38.85</v>
      </c>
      <c r="D225" s="131">
        <f>SUM(C225-B225)</f>
        <v>1.8500000000000014</v>
      </c>
      <c r="E225" s="193">
        <f>+ROUND(+D225/B225*100,2)</f>
        <v>5</v>
      </c>
    </row>
    <row r="226" spans="1:5" s="36" customFormat="1" ht="14.25" customHeight="1">
      <c r="A226" s="178" t="s">
        <v>427</v>
      </c>
      <c r="B226" s="134">
        <v>38</v>
      </c>
      <c r="C226" s="146">
        <f>(B226*5/100)+B226</f>
        <v>39.9</v>
      </c>
      <c r="D226" s="131">
        <f>SUM(C226-B226)</f>
        <v>1.8999999999999986</v>
      </c>
      <c r="E226" s="193">
        <f>+ROUND(+D226/B226*100,2)</f>
        <v>5</v>
      </c>
    </row>
    <row r="227" spans="1:5" s="36" customFormat="1" ht="12.75">
      <c r="A227" s="178" t="s">
        <v>428</v>
      </c>
      <c r="B227" s="134">
        <v>35</v>
      </c>
      <c r="C227" s="146">
        <f>(B227*5/100)+B227</f>
        <v>36.75</v>
      </c>
      <c r="D227" s="131">
        <f>SUM(C227-B227)</f>
        <v>1.75</v>
      </c>
      <c r="E227" s="193">
        <f>+ROUND(+D227/B227*100,2)</f>
        <v>5</v>
      </c>
    </row>
    <row r="228" spans="1:5" s="36" customFormat="1" ht="5.25" customHeight="1">
      <c r="A228" s="179"/>
      <c r="B228" s="134"/>
      <c r="C228" s="146"/>
      <c r="D228" s="134"/>
      <c r="E228" s="195"/>
    </row>
    <row r="229" spans="1:5" s="36" customFormat="1" ht="12.75">
      <c r="A229" s="179" t="s">
        <v>429</v>
      </c>
      <c r="B229" s="134"/>
      <c r="C229" s="146"/>
      <c r="D229" s="134"/>
      <c r="E229" s="195"/>
    </row>
    <row r="230" spans="1:5" s="36" customFormat="1" ht="12.75">
      <c r="A230" s="178" t="s">
        <v>430</v>
      </c>
      <c r="B230" s="134">
        <v>35</v>
      </c>
      <c r="C230" s="146">
        <f>(B230*5/100)+B230</f>
        <v>36.75</v>
      </c>
      <c r="D230" s="131">
        <f>SUM(C230-B230)</f>
        <v>1.75</v>
      </c>
      <c r="E230" s="193">
        <f>+ROUND(+D230/B230*100,2)</f>
        <v>5</v>
      </c>
    </row>
    <row r="231" spans="1:5" s="36" customFormat="1" ht="12.75">
      <c r="A231" s="178" t="s">
        <v>431</v>
      </c>
      <c r="B231" s="134">
        <v>291.6</v>
      </c>
      <c r="C231" s="146">
        <v>306.25</v>
      </c>
      <c r="D231" s="131">
        <f>SUM(C231-B231)</f>
        <v>14.649999999999977</v>
      </c>
      <c r="E231" s="193">
        <f>+ROUND(+D231/B231*100,2)</f>
        <v>5.02</v>
      </c>
    </row>
    <row r="232" spans="1:5" s="36" customFormat="1" ht="12.75">
      <c r="A232" s="178" t="s">
        <v>432</v>
      </c>
      <c r="B232" s="134">
        <v>27</v>
      </c>
      <c r="C232" s="146">
        <f>(B232*5/100)+B232</f>
        <v>28.35</v>
      </c>
      <c r="D232" s="131">
        <f>SUM(C232-B232)</f>
        <v>1.3500000000000014</v>
      </c>
      <c r="E232" s="193">
        <f>+ROUND(+D232/B232*100,2)</f>
        <v>5</v>
      </c>
    </row>
    <row r="233" spans="1:5" s="36" customFormat="1" ht="12.75">
      <c r="A233" s="178" t="s">
        <v>433</v>
      </c>
      <c r="B233" s="134">
        <v>225</v>
      </c>
      <c r="C233" s="146">
        <v>236.25</v>
      </c>
      <c r="D233" s="131">
        <f>SUM(C233-B233)</f>
        <v>11.25</v>
      </c>
      <c r="E233" s="193">
        <f>+ROUND(+D233/B233*100,2)</f>
        <v>5</v>
      </c>
    </row>
    <row r="234" spans="1:5" s="36" customFormat="1" ht="9" customHeight="1">
      <c r="A234" s="178"/>
      <c r="B234" s="134"/>
      <c r="C234" s="146"/>
      <c r="D234" s="134"/>
      <c r="E234" s="195"/>
    </row>
    <row r="235" spans="1:5" s="36" customFormat="1" ht="12.75">
      <c r="A235" s="179" t="s">
        <v>434</v>
      </c>
      <c r="B235" s="134"/>
      <c r="C235" s="146"/>
      <c r="D235" s="134"/>
      <c r="E235" s="195"/>
    </row>
    <row r="236" spans="1:5" s="36" customFormat="1" ht="12.75">
      <c r="A236" s="178" t="s">
        <v>430</v>
      </c>
      <c r="B236" s="134">
        <v>17.5</v>
      </c>
      <c r="C236" s="146">
        <v>18.4</v>
      </c>
      <c r="D236" s="131">
        <f>SUM(C236-B236)</f>
        <v>0.8999999999999986</v>
      </c>
      <c r="E236" s="193">
        <f>+ROUND(+D236/B236*100,2)</f>
        <v>5.14</v>
      </c>
    </row>
    <row r="237" spans="1:5" s="36" customFormat="1" ht="12.75">
      <c r="A237" s="178" t="s">
        <v>435</v>
      </c>
      <c r="B237" s="134">
        <v>145.8</v>
      </c>
      <c r="C237" s="146">
        <v>153.3</v>
      </c>
      <c r="D237" s="131">
        <f>SUM(C237-B237)</f>
        <v>7.5</v>
      </c>
      <c r="E237" s="193">
        <f>+ROUND(+D237/B237*100,2)</f>
        <v>5.14</v>
      </c>
    </row>
    <row r="238" spans="1:5" s="36" customFormat="1" ht="12.75">
      <c r="A238" s="178" t="s">
        <v>436</v>
      </c>
      <c r="B238" s="134">
        <v>14</v>
      </c>
      <c r="C238" s="146">
        <f>(B238*5/100)+B238</f>
        <v>14.7</v>
      </c>
      <c r="D238" s="131">
        <f>SUM(C238-B238)</f>
        <v>0.6999999999999993</v>
      </c>
      <c r="E238" s="193">
        <f>+ROUND(+D238/B238*100,2)</f>
        <v>5</v>
      </c>
    </row>
    <row r="239" spans="1:5" s="36" customFormat="1" ht="12.75">
      <c r="A239" s="178" t="s">
        <v>433</v>
      </c>
      <c r="B239" s="134">
        <v>116.7</v>
      </c>
      <c r="C239" s="146">
        <v>122.5</v>
      </c>
      <c r="D239" s="131">
        <f>SUM(C239-B239)</f>
        <v>5.799999999999997</v>
      </c>
      <c r="E239" s="193">
        <f>+ROUND(+D239/B239*100,2)</f>
        <v>4.97</v>
      </c>
    </row>
    <row r="240" spans="1:5" s="36" customFormat="1" ht="8.25" customHeight="1">
      <c r="A240" s="178"/>
      <c r="B240" s="134"/>
      <c r="C240" s="146"/>
      <c r="D240" s="134"/>
      <c r="E240" s="195"/>
    </row>
    <row r="241" spans="1:5" s="34" customFormat="1" ht="12.75">
      <c r="A241" s="179" t="s">
        <v>437</v>
      </c>
      <c r="B241" s="176"/>
      <c r="C241" s="146"/>
      <c r="D241" s="176"/>
      <c r="E241" s="198"/>
    </row>
    <row r="242" spans="1:5" s="36" customFormat="1" ht="12.75">
      <c r="A242" s="178" t="s">
        <v>438</v>
      </c>
      <c r="B242" s="134">
        <v>12</v>
      </c>
      <c r="C242" s="146">
        <f>(B242*5/100)+B242</f>
        <v>12.6</v>
      </c>
      <c r="D242" s="131">
        <f>SUM(C242-B242)</f>
        <v>0.5999999999999996</v>
      </c>
      <c r="E242" s="193">
        <f>+ROUND(+D242/B242*100,2)</f>
        <v>5</v>
      </c>
    </row>
    <row r="243" spans="1:5" s="36" customFormat="1" ht="12.75">
      <c r="A243" s="178" t="s">
        <v>439</v>
      </c>
      <c r="B243" s="134">
        <v>100</v>
      </c>
      <c r="C243" s="146">
        <v>105</v>
      </c>
      <c r="D243" s="131">
        <f>SUM(C243-B243)</f>
        <v>5</v>
      </c>
      <c r="E243" s="193">
        <f>+ROUND(+D243/B243*100,2)</f>
        <v>5</v>
      </c>
    </row>
    <row r="244" spans="1:5" s="36" customFormat="1" ht="6.75" customHeight="1">
      <c r="A244" s="178"/>
      <c r="B244" s="134"/>
      <c r="C244" s="146"/>
      <c r="D244" s="131"/>
      <c r="E244" s="193"/>
    </row>
    <row r="245" spans="1:5" s="36" customFormat="1" ht="12.75">
      <c r="A245" s="178" t="s">
        <v>440</v>
      </c>
      <c r="B245" s="134">
        <v>25</v>
      </c>
      <c r="C245" s="146">
        <f>(B245*5/100)+B245</f>
        <v>26.25</v>
      </c>
      <c r="D245" s="131">
        <f>SUM(C245-B245)</f>
        <v>1.25</v>
      </c>
      <c r="E245" s="193">
        <f>+ROUND(+D245/B245*100,2)</f>
        <v>5</v>
      </c>
    </row>
    <row r="246" spans="1:5" s="36" customFormat="1" ht="12.75">
      <c r="A246" s="178" t="s">
        <v>441</v>
      </c>
      <c r="B246" s="134">
        <v>100</v>
      </c>
      <c r="C246" s="146">
        <f>(B246*5/100)+B246</f>
        <v>105</v>
      </c>
      <c r="D246" s="131">
        <f>SUM(C246-B246)</f>
        <v>5</v>
      </c>
      <c r="E246" s="193">
        <f>+ROUND(+D246/B246*100,2)</f>
        <v>5</v>
      </c>
    </row>
    <row r="247" spans="1:5" s="36" customFormat="1" ht="12.75">
      <c r="A247" s="178" t="s">
        <v>442</v>
      </c>
      <c r="B247" s="134">
        <v>33.5</v>
      </c>
      <c r="C247" s="146">
        <v>35.2</v>
      </c>
      <c r="D247" s="131">
        <f>SUM(C247-B247)</f>
        <v>1.7000000000000028</v>
      </c>
      <c r="E247" s="193">
        <f>+ROUND(+D247/B247*100,2)</f>
        <v>5.07</v>
      </c>
    </row>
    <row r="248" spans="1:5" s="36" customFormat="1" ht="12.75">
      <c r="A248" s="178" t="s">
        <v>443</v>
      </c>
      <c r="B248" s="134">
        <v>34</v>
      </c>
      <c r="C248" s="146">
        <f>(B248*5/100)+B248</f>
        <v>35.7</v>
      </c>
      <c r="D248" s="131">
        <f>SUM(C248-B248)</f>
        <v>1.7000000000000028</v>
      </c>
      <c r="E248" s="193">
        <f>+ROUND(+D248/B248*100,2)</f>
        <v>5</v>
      </c>
    </row>
    <row r="249" spans="1:5" s="36" customFormat="1" ht="12.75">
      <c r="A249" s="178" t="s">
        <v>444</v>
      </c>
      <c r="B249" s="134">
        <v>34</v>
      </c>
      <c r="C249" s="146">
        <f>(B249*5/100)+B249</f>
        <v>35.7</v>
      </c>
      <c r="D249" s="131">
        <f>SUM(C249-B249)</f>
        <v>1.7000000000000028</v>
      </c>
      <c r="E249" s="193">
        <f>+ROUND(+D249/B249*100,2)</f>
        <v>5</v>
      </c>
    </row>
    <row r="250" spans="1:5" s="36" customFormat="1" ht="7.5" customHeight="1">
      <c r="A250" s="178"/>
      <c r="B250" s="134"/>
      <c r="C250" s="146"/>
      <c r="D250" s="134"/>
      <c r="E250" s="195"/>
    </row>
    <row r="251" spans="1:5" s="36" customFormat="1" ht="12.75">
      <c r="A251" s="179" t="s">
        <v>445</v>
      </c>
      <c r="B251" s="134"/>
      <c r="C251" s="146"/>
      <c r="D251" s="134"/>
      <c r="E251" s="195"/>
    </row>
    <row r="252" spans="1:5" s="36" customFormat="1" ht="6.75" customHeight="1">
      <c r="A252" s="179"/>
      <c r="B252" s="134"/>
      <c r="C252" s="146"/>
      <c r="D252" s="134"/>
      <c r="E252" s="195"/>
    </row>
    <row r="253" spans="1:5" s="36" customFormat="1" ht="12.75">
      <c r="A253" s="178" t="s">
        <v>446</v>
      </c>
      <c r="B253" s="134">
        <v>42</v>
      </c>
      <c r="C253" s="146">
        <f>(B253*5/100)+B253</f>
        <v>44.1</v>
      </c>
      <c r="D253" s="131">
        <f>SUM(C253-B253)</f>
        <v>2.1000000000000014</v>
      </c>
      <c r="E253" s="193">
        <f>+ROUND(+D253/B253*100,2)</f>
        <v>5</v>
      </c>
    </row>
    <row r="254" spans="1:5" s="36" customFormat="1" ht="12.75">
      <c r="A254" s="178" t="s">
        <v>447</v>
      </c>
      <c r="B254" s="134">
        <v>35</v>
      </c>
      <c r="C254" s="146">
        <f>(B254*5/100)+B254</f>
        <v>36.75</v>
      </c>
      <c r="D254" s="131">
        <f aca="true" t="shared" si="20" ref="D254:D265">SUM(C254-B254)</f>
        <v>1.75</v>
      </c>
      <c r="E254" s="193">
        <f aca="true" t="shared" si="21" ref="E254:E265">+ROUND(+D254/B254*100,2)</f>
        <v>5</v>
      </c>
    </row>
    <row r="255" spans="1:5" s="36" customFormat="1" ht="12.75">
      <c r="A255" s="178" t="s">
        <v>448</v>
      </c>
      <c r="B255" s="134">
        <v>16</v>
      </c>
      <c r="C255" s="146">
        <f>(B255*5/100)+B255</f>
        <v>16.8</v>
      </c>
      <c r="D255" s="131">
        <f t="shared" si="20"/>
        <v>0.8000000000000007</v>
      </c>
      <c r="E255" s="193">
        <f t="shared" si="21"/>
        <v>5</v>
      </c>
    </row>
    <row r="256" spans="1:5" s="36" customFormat="1" ht="12.75">
      <c r="A256" s="178" t="s">
        <v>449</v>
      </c>
      <c r="B256" s="134">
        <v>34</v>
      </c>
      <c r="C256" s="146">
        <f>(B256*5/100)+B256</f>
        <v>35.7</v>
      </c>
      <c r="D256" s="131">
        <f t="shared" si="20"/>
        <v>1.7000000000000028</v>
      </c>
      <c r="E256" s="193">
        <f t="shared" si="21"/>
        <v>5</v>
      </c>
    </row>
    <row r="257" spans="1:5" s="36" customFormat="1" ht="12.75">
      <c r="A257" s="178" t="s">
        <v>450</v>
      </c>
      <c r="B257" s="134">
        <v>3.75</v>
      </c>
      <c r="C257" s="146">
        <v>3.95</v>
      </c>
      <c r="D257" s="131">
        <f t="shared" si="20"/>
        <v>0.20000000000000018</v>
      </c>
      <c r="E257" s="193">
        <f t="shared" si="21"/>
        <v>5.33</v>
      </c>
    </row>
    <row r="258" spans="1:5" s="36" customFormat="1" ht="12.75">
      <c r="A258" s="178" t="s">
        <v>451</v>
      </c>
      <c r="B258" s="134">
        <v>2.75</v>
      </c>
      <c r="C258" s="146">
        <v>2.9</v>
      </c>
      <c r="D258" s="131">
        <f t="shared" si="20"/>
        <v>0.1499999999999999</v>
      </c>
      <c r="E258" s="193">
        <f t="shared" si="21"/>
        <v>5.45</v>
      </c>
    </row>
    <row r="259" spans="1:5" s="36" customFormat="1" ht="12.75">
      <c r="A259" s="178" t="s">
        <v>452</v>
      </c>
      <c r="B259" s="134">
        <v>66</v>
      </c>
      <c r="C259" s="146">
        <f>(B259*5/100)+B259</f>
        <v>69.3</v>
      </c>
      <c r="D259" s="131">
        <f t="shared" si="20"/>
        <v>3.299999999999997</v>
      </c>
      <c r="E259" s="193">
        <f t="shared" si="21"/>
        <v>5</v>
      </c>
    </row>
    <row r="260" spans="1:5" s="36" customFormat="1" ht="12.75">
      <c r="A260" s="178" t="s">
        <v>453</v>
      </c>
      <c r="B260" s="134">
        <v>2.25</v>
      </c>
      <c r="C260" s="146">
        <v>2.35</v>
      </c>
      <c r="D260" s="131">
        <f t="shared" si="20"/>
        <v>0.10000000000000009</v>
      </c>
      <c r="E260" s="193">
        <f t="shared" si="21"/>
        <v>4.44</v>
      </c>
    </row>
    <row r="261" spans="1:5" s="36" customFormat="1" ht="12.75">
      <c r="A261" s="178" t="s">
        <v>454</v>
      </c>
      <c r="B261" s="134">
        <v>1.75</v>
      </c>
      <c r="C261" s="146">
        <v>1.85</v>
      </c>
      <c r="D261" s="131">
        <f t="shared" si="20"/>
        <v>0.10000000000000009</v>
      </c>
      <c r="E261" s="193">
        <f t="shared" si="21"/>
        <v>5.71</v>
      </c>
    </row>
    <row r="262" spans="1:5" s="36" customFormat="1" ht="12.75">
      <c r="A262" s="178" t="s">
        <v>455</v>
      </c>
      <c r="B262" s="134">
        <v>42</v>
      </c>
      <c r="C262" s="146">
        <f>(B262*5/100)+B262</f>
        <v>44.1</v>
      </c>
      <c r="D262" s="131">
        <f t="shared" si="20"/>
        <v>2.1000000000000014</v>
      </c>
      <c r="E262" s="193">
        <f t="shared" si="21"/>
        <v>5</v>
      </c>
    </row>
    <row r="263" spans="1:5" s="36" customFormat="1" ht="12.75">
      <c r="A263" s="178" t="s">
        <v>456</v>
      </c>
      <c r="B263" s="134">
        <v>345</v>
      </c>
      <c r="C263" s="146">
        <f>(B263*5/100)+B263</f>
        <v>362.25</v>
      </c>
      <c r="D263" s="131">
        <f t="shared" si="20"/>
        <v>17.25</v>
      </c>
      <c r="E263" s="193">
        <f t="shared" si="21"/>
        <v>5</v>
      </c>
    </row>
    <row r="264" spans="1:5" s="36" customFormat="1" ht="12.75">
      <c r="A264" s="178" t="s">
        <v>457</v>
      </c>
      <c r="B264" s="134">
        <v>185</v>
      </c>
      <c r="C264" s="146">
        <f>(B264*5/100)+B264</f>
        <v>194.25</v>
      </c>
      <c r="D264" s="131">
        <f t="shared" si="20"/>
        <v>9.25</v>
      </c>
      <c r="E264" s="193">
        <f t="shared" si="21"/>
        <v>5</v>
      </c>
    </row>
    <row r="265" spans="1:5" s="36" customFormat="1" ht="12.75">
      <c r="A265" s="178" t="s">
        <v>458</v>
      </c>
      <c r="B265" s="134">
        <v>34</v>
      </c>
      <c r="C265" s="146">
        <f>(B265*5/100)+B265</f>
        <v>35.7</v>
      </c>
      <c r="D265" s="131">
        <f t="shared" si="20"/>
        <v>1.7000000000000028</v>
      </c>
      <c r="E265" s="193">
        <f t="shared" si="21"/>
        <v>5</v>
      </c>
    </row>
    <row r="266" spans="1:5" s="36" customFormat="1" ht="8.25" customHeight="1">
      <c r="A266" s="178"/>
      <c r="B266" s="134"/>
      <c r="C266" s="146"/>
      <c r="D266" s="134"/>
      <c r="E266" s="195"/>
    </row>
    <row r="267" spans="1:5" s="36" customFormat="1" ht="12.75">
      <c r="A267" s="179" t="s">
        <v>459</v>
      </c>
      <c r="B267" s="134"/>
      <c r="C267" s="146"/>
      <c r="D267" s="134"/>
      <c r="E267" s="195"/>
    </row>
    <row r="268" spans="1:5" s="36" customFormat="1" ht="6.75" customHeight="1">
      <c r="A268" s="178"/>
      <c r="B268" s="134"/>
      <c r="C268" s="146"/>
      <c r="D268" s="134"/>
      <c r="E268" s="195"/>
    </row>
    <row r="269" spans="1:5" s="36" customFormat="1" ht="12.75">
      <c r="A269" s="178" t="s">
        <v>429</v>
      </c>
      <c r="B269" s="134">
        <v>18</v>
      </c>
      <c r="C269" s="146">
        <f>(B269*5/100)+B269</f>
        <v>18.9</v>
      </c>
      <c r="D269" s="131">
        <f aca="true" t="shared" si="22" ref="D269:D274">SUM(C269-B269)</f>
        <v>0.8999999999999986</v>
      </c>
      <c r="E269" s="193">
        <f aca="true" t="shared" si="23" ref="E269:E274">+ROUND(+D269/B269*100,2)</f>
        <v>5</v>
      </c>
    </row>
    <row r="270" spans="1:5" s="36" customFormat="1" ht="12.75">
      <c r="A270" s="178" t="s">
        <v>460</v>
      </c>
      <c r="B270" s="134">
        <v>9</v>
      </c>
      <c r="C270" s="146">
        <f>(B270*5/100)+B270</f>
        <v>9.45</v>
      </c>
      <c r="D270" s="131">
        <f t="shared" si="22"/>
        <v>0.4499999999999993</v>
      </c>
      <c r="E270" s="193">
        <f t="shared" si="23"/>
        <v>5</v>
      </c>
    </row>
    <row r="271" spans="1:5" s="36" customFormat="1" ht="12.75">
      <c r="A271" s="178" t="s">
        <v>437</v>
      </c>
      <c r="B271" s="134">
        <v>4.5</v>
      </c>
      <c r="C271" s="146">
        <v>4.75</v>
      </c>
      <c r="D271" s="131">
        <f t="shared" si="22"/>
        <v>0.25</v>
      </c>
      <c r="E271" s="193">
        <f t="shared" si="23"/>
        <v>5.56</v>
      </c>
    </row>
    <row r="272" spans="1:5" s="36" customFormat="1" ht="12.75">
      <c r="A272" s="178" t="s">
        <v>461</v>
      </c>
      <c r="B272" s="134">
        <v>150</v>
      </c>
      <c r="C272" s="146">
        <v>157.5</v>
      </c>
      <c r="D272" s="131">
        <f t="shared" si="22"/>
        <v>7.5</v>
      </c>
      <c r="E272" s="193">
        <f t="shared" si="23"/>
        <v>5</v>
      </c>
    </row>
    <row r="273" spans="1:5" s="36" customFormat="1" ht="12.75">
      <c r="A273" s="178" t="s">
        <v>462</v>
      </c>
      <c r="B273" s="134">
        <v>75</v>
      </c>
      <c r="C273" s="146">
        <v>78.75</v>
      </c>
      <c r="D273" s="131">
        <f t="shared" si="22"/>
        <v>3.75</v>
      </c>
      <c r="E273" s="193">
        <f t="shared" si="23"/>
        <v>5</v>
      </c>
    </row>
    <row r="274" spans="1:5" s="36" customFormat="1" ht="12.75">
      <c r="A274" s="178" t="s">
        <v>463</v>
      </c>
      <c r="B274" s="134">
        <v>37.5</v>
      </c>
      <c r="C274" s="146">
        <v>39.6</v>
      </c>
      <c r="D274" s="131">
        <f t="shared" si="22"/>
        <v>2.1000000000000014</v>
      </c>
      <c r="E274" s="193">
        <f t="shared" si="23"/>
        <v>5.6</v>
      </c>
    </row>
    <row r="275" spans="1:5" s="36" customFormat="1" ht="12.75">
      <c r="A275" s="178" t="s">
        <v>464</v>
      </c>
      <c r="B275" s="134">
        <v>22</v>
      </c>
      <c r="C275" s="146">
        <v>22</v>
      </c>
      <c r="D275" s="131">
        <f>SUM(C275-B275)</f>
        <v>0</v>
      </c>
      <c r="E275" s="193">
        <f>+ROUND(+D275/B275*100,2)</f>
        <v>0</v>
      </c>
    </row>
    <row r="276" spans="1:5" s="36" customFormat="1" ht="12.75" customHeight="1">
      <c r="A276" s="181"/>
      <c r="B276" s="134"/>
      <c r="C276" s="146"/>
      <c r="D276" s="134"/>
      <c r="E276" s="195"/>
    </row>
    <row r="277" spans="1:5" s="36" customFormat="1" ht="23.25" customHeight="1">
      <c r="A277" s="113" t="s">
        <v>465</v>
      </c>
      <c r="B277" s="176"/>
      <c r="C277" s="146"/>
      <c r="D277" s="134"/>
      <c r="E277" s="195"/>
    </row>
    <row r="278" spans="1:5" s="36" customFormat="1" ht="12.75">
      <c r="A278" s="102" t="s">
        <v>466</v>
      </c>
      <c r="B278" s="134">
        <v>3.5</v>
      </c>
      <c r="C278" s="146">
        <v>3.7</v>
      </c>
      <c r="D278" s="131">
        <f>SUM(C278-B278)</f>
        <v>0.20000000000000018</v>
      </c>
      <c r="E278" s="193">
        <f>+ROUND(+D278/B278*100,2)</f>
        <v>5.71</v>
      </c>
    </row>
    <row r="279" spans="1:5" s="36" customFormat="1" ht="12.75">
      <c r="A279" s="102" t="s">
        <v>467</v>
      </c>
      <c r="B279" s="134">
        <v>1.75</v>
      </c>
      <c r="C279" s="146">
        <v>1.85</v>
      </c>
      <c r="D279" s="131">
        <f aca="true" t="shared" si="24" ref="D279:D288">SUM(C279-B279)</f>
        <v>0.10000000000000009</v>
      </c>
      <c r="E279" s="193">
        <f aca="true" t="shared" si="25" ref="E279:E288">+ROUND(+D279/B279*100,2)</f>
        <v>5.71</v>
      </c>
    </row>
    <row r="280" spans="1:5" s="36" customFormat="1" ht="12.75">
      <c r="A280" s="102" t="s">
        <v>468</v>
      </c>
      <c r="B280" s="134">
        <v>1.45</v>
      </c>
      <c r="C280" s="146">
        <v>1.5</v>
      </c>
      <c r="D280" s="131">
        <f t="shared" si="24"/>
        <v>0.050000000000000044</v>
      </c>
      <c r="E280" s="193">
        <f t="shared" si="25"/>
        <v>3.45</v>
      </c>
    </row>
    <row r="281" spans="1:5" s="36" customFormat="1" ht="12.75">
      <c r="A281" s="102" t="s">
        <v>469</v>
      </c>
      <c r="B281" s="134">
        <v>8</v>
      </c>
      <c r="C281" s="146">
        <f>(B281*5/100)+B281</f>
        <v>8.4</v>
      </c>
      <c r="D281" s="131">
        <f t="shared" si="24"/>
        <v>0.40000000000000036</v>
      </c>
      <c r="E281" s="193">
        <f t="shared" si="25"/>
        <v>5</v>
      </c>
    </row>
    <row r="282" spans="1:5" s="36" customFormat="1" ht="12.75">
      <c r="A282" s="102" t="s">
        <v>470</v>
      </c>
      <c r="B282" s="134">
        <v>3.15</v>
      </c>
      <c r="C282" s="146">
        <v>3.3</v>
      </c>
      <c r="D282" s="131">
        <f t="shared" si="24"/>
        <v>0.1499999999999999</v>
      </c>
      <c r="E282" s="193">
        <f t="shared" si="25"/>
        <v>4.76</v>
      </c>
    </row>
    <row r="283" spans="1:5" s="36" customFormat="1" ht="12.75">
      <c r="A283" s="102" t="s">
        <v>471</v>
      </c>
      <c r="B283" s="134">
        <v>1.6</v>
      </c>
      <c r="C283" s="146">
        <v>1.7</v>
      </c>
      <c r="D283" s="131">
        <f t="shared" si="24"/>
        <v>0.09999999999999987</v>
      </c>
      <c r="E283" s="193">
        <f t="shared" si="25"/>
        <v>6.25</v>
      </c>
    </row>
    <row r="284" spans="1:5" s="36" customFormat="1" ht="12.75">
      <c r="A284" s="102" t="s">
        <v>472</v>
      </c>
      <c r="B284" s="134">
        <v>1.1</v>
      </c>
      <c r="C284" s="146">
        <v>1.15</v>
      </c>
      <c r="D284" s="131">
        <f t="shared" si="24"/>
        <v>0.04999999999999982</v>
      </c>
      <c r="E284" s="193">
        <f t="shared" si="25"/>
        <v>4.55</v>
      </c>
    </row>
    <row r="285" spans="1:5" s="36" customFormat="1" ht="12.75">
      <c r="A285" s="102" t="s">
        <v>469</v>
      </c>
      <c r="B285" s="134">
        <v>7</v>
      </c>
      <c r="C285" s="146">
        <f>(B285*5/100)+B285</f>
        <v>7.35</v>
      </c>
      <c r="D285" s="131">
        <f t="shared" si="24"/>
        <v>0.34999999999999964</v>
      </c>
      <c r="E285" s="193">
        <f t="shared" si="25"/>
        <v>5</v>
      </c>
    </row>
    <row r="286" spans="1:5" s="36" customFormat="1" ht="12.75">
      <c r="A286" s="102" t="s">
        <v>473</v>
      </c>
      <c r="B286" s="134">
        <v>2.4</v>
      </c>
      <c r="C286" s="146">
        <v>2.5</v>
      </c>
      <c r="D286" s="131">
        <f t="shared" si="24"/>
        <v>0.10000000000000009</v>
      </c>
      <c r="E286" s="193">
        <f t="shared" si="25"/>
        <v>4.17</v>
      </c>
    </row>
    <row r="287" spans="1:5" s="36" customFormat="1" ht="12.75">
      <c r="A287" s="102" t="s">
        <v>474</v>
      </c>
      <c r="B287" s="134">
        <v>1.5</v>
      </c>
      <c r="C287" s="146">
        <v>1.6</v>
      </c>
      <c r="D287" s="131">
        <f t="shared" si="24"/>
        <v>0.10000000000000009</v>
      </c>
      <c r="E287" s="193">
        <f t="shared" si="25"/>
        <v>6.67</v>
      </c>
    </row>
    <row r="288" spans="1:5" s="36" customFormat="1" ht="12.75">
      <c r="A288" s="102" t="s">
        <v>475</v>
      </c>
      <c r="B288" s="134">
        <v>1.1</v>
      </c>
      <c r="C288" s="146">
        <v>1.15</v>
      </c>
      <c r="D288" s="131">
        <f t="shared" si="24"/>
        <v>0.04999999999999982</v>
      </c>
      <c r="E288" s="193">
        <f t="shared" si="25"/>
        <v>4.55</v>
      </c>
    </row>
    <row r="289" spans="1:5" s="36" customFormat="1" ht="6" customHeight="1">
      <c r="A289" s="102"/>
      <c r="B289" s="134"/>
      <c r="C289" s="146"/>
      <c r="D289" s="134"/>
      <c r="E289" s="195"/>
    </row>
    <row r="290" spans="1:5" s="36" customFormat="1" ht="12.75">
      <c r="A290" s="102" t="s">
        <v>476</v>
      </c>
      <c r="B290" s="134">
        <v>2.3</v>
      </c>
      <c r="C290" s="146">
        <v>2.4</v>
      </c>
      <c r="D290" s="131">
        <f aca="true" t="shared" si="26" ref="D290:D300">SUM(C290-B290)</f>
        <v>0.10000000000000009</v>
      </c>
      <c r="E290" s="193">
        <f aca="true" t="shared" si="27" ref="E290:E300">+ROUND(+D290/B290*100,2)</f>
        <v>4.35</v>
      </c>
    </row>
    <row r="291" spans="1:5" s="36" customFormat="1" ht="12.75">
      <c r="A291" s="102" t="s">
        <v>477</v>
      </c>
      <c r="B291" s="134">
        <v>1.2</v>
      </c>
      <c r="C291" s="146">
        <v>1.25</v>
      </c>
      <c r="D291" s="131">
        <f t="shared" si="26"/>
        <v>0.050000000000000044</v>
      </c>
      <c r="E291" s="193">
        <f t="shared" si="27"/>
        <v>4.17</v>
      </c>
    </row>
    <row r="292" spans="1:5" s="36" customFormat="1" ht="12.75">
      <c r="A292" s="102" t="s">
        <v>478</v>
      </c>
      <c r="B292" s="134">
        <v>1.1</v>
      </c>
      <c r="C292" s="146">
        <v>1.15</v>
      </c>
      <c r="D292" s="131">
        <f t="shared" si="26"/>
        <v>0.04999999999999982</v>
      </c>
      <c r="E292" s="193">
        <f t="shared" si="27"/>
        <v>4.55</v>
      </c>
    </row>
    <row r="293" spans="1:5" s="36" customFormat="1" ht="12.75">
      <c r="A293" s="102" t="s">
        <v>479</v>
      </c>
      <c r="B293" s="134">
        <v>2.3</v>
      </c>
      <c r="C293" s="146">
        <v>2.4</v>
      </c>
      <c r="D293" s="131">
        <f t="shared" si="26"/>
        <v>0.10000000000000009</v>
      </c>
      <c r="E293" s="193">
        <f t="shared" si="27"/>
        <v>4.35</v>
      </c>
    </row>
    <row r="294" spans="1:5" s="36" customFormat="1" ht="12.75">
      <c r="A294" s="102" t="s">
        <v>480</v>
      </c>
      <c r="B294" s="134">
        <v>1.2</v>
      </c>
      <c r="C294" s="146">
        <v>1.25</v>
      </c>
      <c r="D294" s="131">
        <f t="shared" si="26"/>
        <v>0.050000000000000044</v>
      </c>
      <c r="E294" s="193">
        <f t="shared" si="27"/>
        <v>4.17</v>
      </c>
    </row>
    <row r="295" spans="1:5" s="36" customFormat="1" ht="12.75">
      <c r="A295" s="102" t="s">
        <v>481</v>
      </c>
      <c r="B295" s="134">
        <v>1.2</v>
      </c>
      <c r="C295" s="146">
        <v>1.25</v>
      </c>
      <c r="D295" s="131">
        <f t="shared" si="26"/>
        <v>0.050000000000000044</v>
      </c>
      <c r="E295" s="193">
        <f t="shared" si="27"/>
        <v>4.17</v>
      </c>
    </row>
    <row r="296" spans="1:5" s="36" customFormat="1" ht="12.75">
      <c r="A296" s="102" t="s">
        <v>482</v>
      </c>
      <c r="B296" s="134">
        <v>4.8</v>
      </c>
      <c r="C296" s="146">
        <v>5.05</v>
      </c>
      <c r="D296" s="131">
        <f t="shared" si="26"/>
        <v>0.25</v>
      </c>
      <c r="E296" s="193">
        <f t="shared" si="27"/>
        <v>5.21</v>
      </c>
    </row>
    <row r="297" spans="1:5" s="36" customFormat="1" ht="12.75">
      <c r="A297" s="102" t="s">
        <v>483</v>
      </c>
      <c r="B297" s="134">
        <v>1.15</v>
      </c>
      <c r="C297" s="146">
        <v>1.2</v>
      </c>
      <c r="D297" s="131">
        <f t="shared" si="26"/>
        <v>0.050000000000000044</v>
      </c>
      <c r="E297" s="193">
        <f t="shared" si="27"/>
        <v>4.35</v>
      </c>
    </row>
    <row r="298" spans="1:5" s="36" customFormat="1" ht="12.75">
      <c r="A298" s="102" t="s">
        <v>484</v>
      </c>
      <c r="B298" s="134">
        <v>11</v>
      </c>
      <c r="C298" s="146">
        <f>(B298*5/100)+B298</f>
        <v>11.55</v>
      </c>
      <c r="D298" s="131">
        <f t="shared" si="26"/>
        <v>0.5500000000000007</v>
      </c>
      <c r="E298" s="193">
        <f t="shared" si="27"/>
        <v>5</v>
      </c>
    </row>
    <row r="299" spans="1:5" s="36" customFormat="1" ht="12.75">
      <c r="A299" s="102" t="s">
        <v>485</v>
      </c>
      <c r="B299" s="134">
        <v>1.15</v>
      </c>
      <c r="C299" s="146">
        <v>1.2</v>
      </c>
      <c r="D299" s="131">
        <f t="shared" si="26"/>
        <v>0.050000000000000044</v>
      </c>
      <c r="E299" s="193">
        <f t="shared" si="27"/>
        <v>4.35</v>
      </c>
    </row>
    <row r="300" spans="1:5" s="36" customFormat="1" ht="12.75">
      <c r="A300" s="102" t="s">
        <v>486</v>
      </c>
      <c r="B300" s="134">
        <v>1.15</v>
      </c>
      <c r="C300" s="146">
        <v>1.2</v>
      </c>
      <c r="D300" s="131">
        <f t="shared" si="26"/>
        <v>0.050000000000000044</v>
      </c>
      <c r="E300" s="193">
        <f t="shared" si="27"/>
        <v>4.35</v>
      </c>
    </row>
    <row r="301" spans="1:5" s="36" customFormat="1" ht="12.75">
      <c r="A301" s="102" t="s">
        <v>487</v>
      </c>
      <c r="B301" s="134">
        <v>1.15</v>
      </c>
      <c r="C301" s="146">
        <v>1.2</v>
      </c>
      <c r="D301" s="131">
        <f>SUM(C301-B301)</f>
        <v>0.050000000000000044</v>
      </c>
      <c r="E301" s="193">
        <f>+ROUND(+D301/B301*100,2)</f>
        <v>4.35</v>
      </c>
    </row>
    <row r="302" spans="1:5" s="36" customFormat="1" ht="12.75">
      <c r="A302" s="102" t="s">
        <v>488</v>
      </c>
      <c r="B302" s="134">
        <v>1.15</v>
      </c>
      <c r="C302" s="146">
        <v>1.2</v>
      </c>
      <c r="D302" s="131">
        <f>SUM(C302-B302)</f>
        <v>0.050000000000000044</v>
      </c>
      <c r="E302" s="193">
        <f>+ROUND(+D302/B302*100,2)</f>
        <v>4.35</v>
      </c>
    </row>
    <row r="303" spans="1:5" s="36" customFormat="1" ht="12.75">
      <c r="A303" s="102" t="s">
        <v>489</v>
      </c>
      <c r="B303" s="134">
        <v>1.15</v>
      </c>
      <c r="C303" s="146">
        <v>1.2</v>
      </c>
      <c r="D303" s="131">
        <f>SUM(C303-B303)</f>
        <v>0.050000000000000044</v>
      </c>
      <c r="E303" s="193">
        <f>+ROUND(+D303/B303*100,2)</f>
        <v>4.35</v>
      </c>
    </row>
    <row r="304" spans="1:5" s="36" customFormat="1" ht="12.75">
      <c r="A304" s="113" t="s">
        <v>490</v>
      </c>
      <c r="B304" s="134"/>
      <c r="C304" s="146"/>
      <c r="D304" s="134"/>
      <c r="E304" s="195"/>
    </row>
    <row r="305" spans="1:5" s="36" customFormat="1" ht="5.25" customHeight="1">
      <c r="A305" s="114"/>
      <c r="B305" s="134"/>
      <c r="C305" s="146"/>
      <c r="D305" s="134"/>
      <c r="E305" s="195"/>
    </row>
    <row r="306" spans="1:5" s="36" customFormat="1" ht="12.75">
      <c r="A306" s="115" t="s">
        <v>491</v>
      </c>
      <c r="B306" s="134"/>
      <c r="C306" s="146"/>
      <c r="D306" s="134"/>
      <c r="E306" s="195"/>
    </row>
    <row r="307" spans="1:5" s="36" customFormat="1" ht="12.75">
      <c r="A307" s="116" t="s">
        <v>492</v>
      </c>
      <c r="B307" s="134">
        <v>2271.56</v>
      </c>
      <c r="C307" s="146">
        <f>(B307*5/100)+B307</f>
        <v>2385.138</v>
      </c>
      <c r="D307" s="131">
        <f>SUM(C307-B307)</f>
        <v>113.57799999999997</v>
      </c>
      <c r="E307" s="193">
        <f>+ROUND(+D307/B307*100,2)</f>
        <v>5</v>
      </c>
    </row>
    <row r="308" spans="1:5" s="36" customFormat="1" ht="8.25" customHeight="1">
      <c r="A308" s="116"/>
      <c r="B308" s="134"/>
      <c r="C308" s="146"/>
      <c r="D308" s="134"/>
      <c r="E308" s="195"/>
    </row>
    <row r="309" spans="1:5" s="36" customFormat="1" ht="12.75">
      <c r="A309" s="115" t="s">
        <v>493</v>
      </c>
      <c r="B309" s="134"/>
      <c r="C309" s="146"/>
      <c r="D309" s="134"/>
      <c r="E309" s="195"/>
    </row>
    <row r="310" spans="1:5" s="36" customFormat="1" ht="12.75">
      <c r="A310" s="116" t="s">
        <v>494</v>
      </c>
      <c r="B310" s="134">
        <v>1808.86</v>
      </c>
      <c r="C310" s="146">
        <f>(B310*5/100)+B310</f>
        <v>1899.3029999999999</v>
      </c>
      <c r="D310" s="131">
        <f>SUM(C310-B310)</f>
        <v>90.44299999999998</v>
      </c>
      <c r="E310" s="193">
        <f>+ROUND(+D310/B310*100,2)</f>
        <v>5</v>
      </c>
    </row>
    <row r="311" spans="1:5" s="36" customFormat="1" ht="12.75">
      <c r="A311" s="116" t="s">
        <v>495</v>
      </c>
      <c r="B311" s="134">
        <v>2063.64</v>
      </c>
      <c r="C311" s="146">
        <f>(B311*5/100)+B311</f>
        <v>2166.8219999999997</v>
      </c>
      <c r="D311" s="131">
        <f>SUM(C311-B311)</f>
        <v>103.18199999999979</v>
      </c>
      <c r="E311" s="193">
        <f>+ROUND(+D311/B311*100,2)</f>
        <v>5</v>
      </c>
    </row>
    <row r="312" spans="1:5" s="36" customFormat="1" ht="12.75">
      <c r="A312" s="116" t="s">
        <v>496</v>
      </c>
      <c r="B312" s="134">
        <v>2203.15</v>
      </c>
      <c r="C312" s="146">
        <f>(B312*5/100)+B312</f>
        <v>2313.3075</v>
      </c>
      <c r="D312" s="131">
        <f>SUM(C312-B312)</f>
        <v>110.1574999999998</v>
      </c>
      <c r="E312" s="193">
        <f>+ROUND(+D312/B312*100,2)</f>
        <v>5</v>
      </c>
    </row>
    <row r="313" spans="1:5" s="36" customFormat="1" ht="6.75" customHeight="1">
      <c r="A313" s="116"/>
      <c r="B313" s="134"/>
      <c r="C313" s="146"/>
      <c r="D313" s="134"/>
      <c r="E313" s="195"/>
    </row>
    <row r="314" spans="1:5" s="36" customFormat="1" ht="12.75">
      <c r="A314" s="179" t="s">
        <v>497</v>
      </c>
      <c r="B314" s="134"/>
      <c r="C314" s="146"/>
      <c r="D314" s="134"/>
      <c r="E314" s="195"/>
    </row>
    <row r="315" spans="1:5" s="36" customFormat="1" ht="12.75">
      <c r="A315" s="102" t="s">
        <v>498</v>
      </c>
      <c r="B315" s="134">
        <v>65</v>
      </c>
      <c r="C315" s="146">
        <f>(B315*5/100)+B315</f>
        <v>68.25</v>
      </c>
      <c r="D315" s="131">
        <f aca="true" t="shared" si="28" ref="D315:D321">SUM(C315-B315)</f>
        <v>3.25</v>
      </c>
      <c r="E315" s="193">
        <f aca="true" t="shared" si="29" ref="E315:E321">+ROUND(+D315/B315*100,2)</f>
        <v>5</v>
      </c>
    </row>
    <row r="316" spans="1:5" s="36" customFormat="1" ht="12.75">
      <c r="A316" s="102" t="s">
        <v>499</v>
      </c>
      <c r="B316" s="134">
        <v>9</v>
      </c>
      <c r="C316" s="146">
        <f>(B316*5/100)+B316</f>
        <v>9.45</v>
      </c>
      <c r="D316" s="131">
        <f t="shared" si="28"/>
        <v>0.4499999999999993</v>
      </c>
      <c r="E316" s="193">
        <f t="shared" si="29"/>
        <v>5</v>
      </c>
    </row>
    <row r="317" spans="1:5" s="36" customFormat="1" ht="12.75">
      <c r="A317" s="102" t="s">
        <v>500</v>
      </c>
      <c r="B317" s="134">
        <v>4.5</v>
      </c>
      <c r="C317" s="146">
        <v>4.75</v>
      </c>
      <c r="D317" s="131">
        <f t="shared" si="28"/>
        <v>0.25</v>
      </c>
      <c r="E317" s="193">
        <f t="shared" si="29"/>
        <v>5.56</v>
      </c>
    </row>
    <row r="318" spans="1:5" s="36" customFormat="1" ht="12.75">
      <c r="A318" s="102" t="s">
        <v>501</v>
      </c>
      <c r="B318" s="134">
        <v>0.6</v>
      </c>
      <c r="C318" s="146">
        <v>0.65</v>
      </c>
      <c r="D318" s="131">
        <f t="shared" si="28"/>
        <v>0.050000000000000044</v>
      </c>
      <c r="E318" s="193">
        <f t="shared" si="29"/>
        <v>8.33</v>
      </c>
    </row>
    <row r="319" spans="1:5" s="36" customFormat="1" ht="12.75">
      <c r="A319" s="102" t="s">
        <v>502</v>
      </c>
      <c r="B319" s="134">
        <v>11</v>
      </c>
      <c r="C319" s="146">
        <f>(B319*5/100)+B319</f>
        <v>11.55</v>
      </c>
      <c r="D319" s="131">
        <f t="shared" si="28"/>
        <v>0.5500000000000007</v>
      </c>
      <c r="E319" s="193">
        <f t="shared" si="29"/>
        <v>5</v>
      </c>
    </row>
    <row r="320" spans="1:5" s="36" customFormat="1" ht="12.75">
      <c r="A320" s="102" t="s">
        <v>503</v>
      </c>
      <c r="B320" s="134">
        <v>11</v>
      </c>
      <c r="C320" s="146">
        <f>(B320*5/100)+B320</f>
        <v>11.55</v>
      </c>
      <c r="D320" s="131">
        <f t="shared" si="28"/>
        <v>0.5500000000000007</v>
      </c>
      <c r="E320" s="193">
        <f t="shared" si="29"/>
        <v>5</v>
      </c>
    </row>
    <row r="321" spans="1:5" s="36" customFormat="1" ht="12.75">
      <c r="A321" s="102" t="s">
        <v>504</v>
      </c>
      <c r="B321" s="134">
        <v>19</v>
      </c>
      <c r="C321" s="146">
        <f>(B321*5/100)+B321</f>
        <v>19.95</v>
      </c>
      <c r="D321" s="131">
        <f t="shared" si="28"/>
        <v>0.9499999999999993</v>
      </c>
      <c r="E321" s="193">
        <f t="shared" si="29"/>
        <v>5</v>
      </c>
    </row>
    <row r="322" spans="1:5" s="36" customFormat="1" ht="12.75">
      <c r="A322" s="179" t="s">
        <v>445</v>
      </c>
      <c r="B322" s="134"/>
      <c r="C322" s="146"/>
      <c r="D322" s="134"/>
      <c r="E322" s="195"/>
    </row>
    <row r="323" spans="1:5" s="36" customFormat="1" ht="12.75">
      <c r="A323" s="102" t="s">
        <v>505</v>
      </c>
      <c r="B323" s="134">
        <v>32</v>
      </c>
      <c r="C323" s="146">
        <f>(B323*5/100)+B323</f>
        <v>33.6</v>
      </c>
      <c r="D323" s="131">
        <f>SUM(C323-B323)</f>
        <v>1.6000000000000014</v>
      </c>
      <c r="E323" s="193">
        <f>+ROUND(+D323/B323*100,2)</f>
        <v>5</v>
      </c>
    </row>
    <row r="324" spans="1:5" s="36" customFormat="1" ht="12.75">
      <c r="A324" s="102" t="s">
        <v>506</v>
      </c>
      <c r="B324" s="134">
        <v>6</v>
      </c>
      <c r="C324" s="146">
        <f>(B324*5/100)+B324</f>
        <v>6.3</v>
      </c>
      <c r="D324" s="131">
        <f>SUM(C324-B324)</f>
        <v>0.2999999999999998</v>
      </c>
      <c r="E324" s="193">
        <f>+ROUND(+D324/B324*100,2)</f>
        <v>5</v>
      </c>
    </row>
    <row r="325" spans="1:5" ht="12.75">
      <c r="A325" s="151"/>
      <c r="B325" s="125"/>
      <c r="C325" s="165"/>
      <c r="D325" s="163"/>
      <c r="E325" s="210"/>
    </row>
    <row r="326" spans="1:5" s="36" customFormat="1" ht="76.5">
      <c r="A326" s="213" t="s">
        <v>182</v>
      </c>
      <c r="B326" s="216" t="s">
        <v>183</v>
      </c>
      <c r="C326" s="214" t="s">
        <v>183</v>
      </c>
      <c r="D326" s="217"/>
      <c r="E326" s="215"/>
    </row>
  </sheetData>
  <mergeCells count="1">
    <mergeCell ref="A1:B1"/>
  </mergeCells>
  <printOptions/>
  <pageMargins left="0.75" right="0.75" top="1" bottom="1" header="0.5" footer="0.5"/>
  <pageSetup fitToHeight="27"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E336"/>
  <sheetViews>
    <sheetView tabSelected="1" workbookViewId="0" topLeftCell="A1">
      <selection activeCell="H26" sqref="H26"/>
    </sheetView>
  </sheetViews>
  <sheetFormatPr defaultColWidth="9.140625" defaultRowHeight="12.75"/>
  <cols>
    <col min="1" max="1" width="53.28125" style="25" bestFit="1" customWidth="1"/>
    <col min="2" max="2" width="12.8515625" style="19" customWidth="1"/>
    <col min="3" max="5" width="12.8515625" style="25" customWidth="1"/>
    <col min="6" max="6" width="3.140625" style="25" customWidth="1"/>
    <col min="7" max="16384" width="9.140625" style="25" customWidth="1"/>
  </cols>
  <sheetData>
    <row r="1" spans="1:2" ht="15.75">
      <c r="A1" s="218" t="s">
        <v>507</v>
      </c>
      <c r="B1" s="218"/>
    </row>
    <row r="2" spans="1:2" ht="12.75" customHeight="1">
      <c r="A2" s="66"/>
      <c r="B2" s="67"/>
    </row>
    <row r="3" ht="12.75">
      <c r="A3" s="69"/>
    </row>
    <row r="4" spans="1:5" ht="12.75">
      <c r="A4" s="46"/>
      <c r="B4" s="49" t="s">
        <v>639</v>
      </c>
      <c r="C4" s="105" t="s">
        <v>640</v>
      </c>
      <c r="D4" s="49" t="s">
        <v>630</v>
      </c>
      <c r="E4" s="106" t="s">
        <v>630</v>
      </c>
    </row>
    <row r="5" spans="2:5" ht="15" customHeight="1">
      <c r="B5" s="50" t="s">
        <v>629</v>
      </c>
      <c r="C5" s="107" t="s">
        <v>629</v>
      </c>
      <c r="D5" s="50" t="s">
        <v>632</v>
      </c>
      <c r="E5" s="108" t="s">
        <v>632</v>
      </c>
    </row>
    <row r="6" spans="1:5" ht="15" customHeight="1">
      <c r="A6" s="64"/>
      <c r="B6" s="33"/>
      <c r="C6" s="47"/>
      <c r="D6" s="37"/>
      <c r="E6" s="92"/>
    </row>
    <row r="7" spans="1:5" ht="15" customHeight="1">
      <c r="A7" s="117" t="s">
        <v>508</v>
      </c>
      <c r="B7" s="33" t="s">
        <v>56</v>
      </c>
      <c r="C7" s="47" t="s">
        <v>56</v>
      </c>
      <c r="D7" s="33" t="s">
        <v>56</v>
      </c>
      <c r="E7" s="90" t="s">
        <v>422</v>
      </c>
    </row>
    <row r="8" spans="1:5" ht="15" customHeight="1">
      <c r="A8" s="23"/>
      <c r="B8" s="8"/>
      <c r="C8" s="9"/>
      <c r="D8" s="24"/>
      <c r="E8" s="62"/>
    </row>
    <row r="9" spans="1:5" ht="15" customHeight="1">
      <c r="A9" s="137" t="s">
        <v>509</v>
      </c>
      <c r="B9" s="182"/>
      <c r="C9" s="165"/>
      <c r="D9" s="163"/>
      <c r="E9" s="164"/>
    </row>
    <row r="10" spans="1:5" ht="15" customHeight="1">
      <c r="A10" s="119"/>
      <c r="B10" s="182"/>
      <c r="C10" s="165"/>
      <c r="D10" s="163"/>
      <c r="E10" s="164"/>
    </row>
    <row r="11" spans="1:5" ht="12.75">
      <c r="A11" s="124" t="s">
        <v>511</v>
      </c>
      <c r="B11" s="125"/>
      <c r="C11" s="165"/>
      <c r="D11" s="163"/>
      <c r="E11" s="164"/>
    </row>
    <row r="12" spans="1:5" ht="12.75">
      <c r="A12" s="124"/>
      <c r="B12" s="125"/>
      <c r="C12" s="165"/>
      <c r="D12" s="163"/>
      <c r="E12" s="164"/>
    </row>
    <row r="13" spans="1:5" ht="12.75">
      <c r="A13" s="119" t="s">
        <v>818</v>
      </c>
      <c r="B13" s="130">
        <v>5</v>
      </c>
      <c r="C13" s="142">
        <f>B13</f>
        <v>5</v>
      </c>
      <c r="D13" s="131">
        <f>SUM(C13-B13)</f>
        <v>0</v>
      </c>
      <c r="E13" s="193">
        <f>+ROUND(+D13/B13*100,2)</f>
        <v>0</v>
      </c>
    </row>
    <row r="14" spans="1:5" ht="12.75">
      <c r="A14" s="119" t="s">
        <v>819</v>
      </c>
      <c r="B14" s="130">
        <v>5</v>
      </c>
      <c r="C14" s="142">
        <f aca="true" t="shared" si="0" ref="C14:C23">B14</f>
        <v>5</v>
      </c>
      <c r="D14" s="131">
        <f aca="true" t="shared" si="1" ref="D14:D23">SUM(C14-B14)</f>
        <v>0</v>
      </c>
      <c r="E14" s="193">
        <f aca="true" t="shared" si="2" ref="E14:E23">+ROUND(+D14/B14*100,2)</f>
        <v>0</v>
      </c>
    </row>
    <row r="15" spans="1:5" ht="12.75">
      <c r="A15" s="119" t="s">
        <v>820</v>
      </c>
      <c r="B15" s="130">
        <v>7</v>
      </c>
      <c r="C15" s="142">
        <f>B15</f>
        <v>7</v>
      </c>
      <c r="D15" s="131">
        <f>SUM(C15-B15)</f>
        <v>0</v>
      </c>
      <c r="E15" s="193">
        <f>+ROUND(+D15/B15*100,2)</f>
        <v>0</v>
      </c>
    </row>
    <row r="16" spans="1:5" ht="12.75">
      <c r="A16" s="119" t="s">
        <v>821</v>
      </c>
      <c r="B16" s="130">
        <v>7</v>
      </c>
      <c r="C16" s="142">
        <f t="shared" si="0"/>
        <v>7</v>
      </c>
      <c r="D16" s="131">
        <f>SUM(C16-B16)</f>
        <v>0</v>
      </c>
      <c r="E16" s="193">
        <f>+ROUND(+D16/B16*100,2)</f>
        <v>0</v>
      </c>
    </row>
    <row r="17" spans="1:5" ht="12.75">
      <c r="A17" s="119" t="s">
        <v>814</v>
      </c>
      <c r="B17" s="130">
        <v>35</v>
      </c>
      <c r="C17" s="142">
        <f t="shared" si="0"/>
        <v>35</v>
      </c>
      <c r="D17" s="131">
        <f t="shared" si="1"/>
        <v>0</v>
      </c>
      <c r="E17" s="193">
        <f t="shared" si="2"/>
        <v>0</v>
      </c>
    </row>
    <row r="18" spans="1:5" ht="12.75">
      <c r="A18" s="119" t="s">
        <v>512</v>
      </c>
      <c r="B18" s="130">
        <v>35</v>
      </c>
      <c r="C18" s="142">
        <f t="shared" si="0"/>
        <v>35</v>
      </c>
      <c r="D18" s="131">
        <f t="shared" si="1"/>
        <v>0</v>
      </c>
      <c r="E18" s="193">
        <f t="shared" si="2"/>
        <v>0</v>
      </c>
    </row>
    <row r="19" spans="1:5" ht="12.75">
      <c r="A19" s="119" t="s">
        <v>815</v>
      </c>
      <c r="B19" s="130">
        <v>25</v>
      </c>
      <c r="C19" s="142">
        <v>26.25</v>
      </c>
      <c r="D19" s="131">
        <f t="shared" si="1"/>
        <v>1.25</v>
      </c>
      <c r="E19" s="193">
        <f t="shared" si="2"/>
        <v>5</v>
      </c>
    </row>
    <row r="20" spans="1:5" ht="12.75">
      <c r="A20" s="119" t="s">
        <v>816</v>
      </c>
      <c r="B20" s="130">
        <v>35</v>
      </c>
      <c r="C20" s="142">
        <v>36.75</v>
      </c>
      <c r="D20" s="131">
        <f t="shared" si="1"/>
        <v>1.75</v>
      </c>
      <c r="E20" s="193">
        <f t="shared" si="2"/>
        <v>5</v>
      </c>
    </row>
    <row r="21" spans="1:5" ht="12.75">
      <c r="A21" s="119" t="s">
        <v>817</v>
      </c>
      <c r="B21" s="130">
        <v>35</v>
      </c>
      <c r="C21" s="142">
        <f>SUM(B21+(B21*5%))</f>
        <v>36.75</v>
      </c>
      <c r="D21" s="131">
        <f>SUM(C21-B21)</f>
        <v>1.75</v>
      </c>
      <c r="E21" s="193">
        <f>+ROUND(+D21/B21*100,2)</f>
        <v>5</v>
      </c>
    </row>
    <row r="22" spans="1:5" ht="12.75">
      <c r="A22" s="119" t="s">
        <v>813</v>
      </c>
      <c r="B22" s="130">
        <v>5.35</v>
      </c>
      <c r="C22" s="142">
        <f t="shared" si="0"/>
        <v>5.35</v>
      </c>
      <c r="D22" s="131">
        <f t="shared" si="1"/>
        <v>0</v>
      </c>
      <c r="E22" s="193">
        <f t="shared" si="2"/>
        <v>0</v>
      </c>
    </row>
    <row r="23" spans="1:5" ht="12.75">
      <c r="A23" s="119" t="s">
        <v>192</v>
      </c>
      <c r="B23" s="130">
        <v>3.95</v>
      </c>
      <c r="C23" s="142">
        <f t="shared" si="0"/>
        <v>3.95</v>
      </c>
      <c r="D23" s="131">
        <f t="shared" si="1"/>
        <v>0</v>
      </c>
      <c r="E23" s="193">
        <f t="shared" si="2"/>
        <v>0</v>
      </c>
    </row>
    <row r="24" spans="1:5" ht="12.75">
      <c r="A24" s="119"/>
      <c r="B24" s="130"/>
      <c r="C24" s="142"/>
      <c r="D24" s="130"/>
      <c r="E24" s="194"/>
    </row>
    <row r="25" spans="1:5" ht="12.75">
      <c r="A25" s="124" t="s">
        <v>513</v>
      </c>
      <c r="B25" s="130"/>
      <c r="C25" s="142"/>
      <c r="D25" s="130"/>
      <c r="E25" s="194"/>
    </row>
    <row r="26" spans="1:5" ht="12.75">
      <c r="A26" s="119"/>
      <c r="B26" s="130"/>
      <c r="C26" s="142"/>
      <c r="D26" s="130"/>
      <c r="E26" s="194"/>
    </row>
    <row r="27" spans="1:5" ht="12.75">
      <c r="A27" s="124" t="s">
        <v>514</v>
      </c>
      <c r="B27" s="130"/>
      <c r="C27" s="142"/>
      <c r="D27" s="130"/>
      <c r="E27" s="194"/>
    </row>
    <row r="28" spans="1:5" ht="12.75">
      <c r="A28" s="119"/>
      <c r="B28" s="130"/>
      <c r="C28" s="142"/>
      <c r="D28" s="130"/>
      <c r="E28" s="194"/>
    </row>
    <row r="29" spans="1:5" ht="12.75">
      <c r="A29" s="124" t="s">
        <v>515</v>
      </c>
      <c r="B29" s="130"/>
      <c r="C29" s="142"/>
      <c r="D29" s="130"/>
      <c r="E29" s="194"/>
    </row>
    <row r="30" spans="1:5" ht="12.75" customHeight="1">
      <c r="A30" s="119" t="s">
        <v>516</v>
      </c>
      <c r="B30" s="130"/>
      <c r="C30" s="142"/>
      <c r="D30" s="130"/>
      <c r="E30" s="194"/>
    </row>
    <row r="31" spans="1:5" ht="12.75">
      <c r="A31" s="119" t="s">
        <v>517</v>
      </c>
      <c r="B31" s="130"/>
      <c r="C31" s="142"/>
      <c r="D31" s="130"/>
      <c r="E31" s="194"/>
    </row>
    <row r="32" spans="1:5" ht="12.75">
      <c r="A32" s="119" t="s">
        <v>518</v>
      </c>
      <c r="B32" s="130">
        <v>54.85</v>
      </c>
      <c r="C32" s="142">
        <f>B32</f>
        <v>54.85</v>
      </c>
      <c r="D32" s="131">
        <f>SUM(C32-B32)</f>
        <v>0</v>
      </c>
      <c r="E32" s="193">
        <f>+ROUND(+D32/B32*100,2)</f>
        <v>0</v>
      </c>
    </row>
    <row r="33" spans="1:5" ht="12.75">
      <c r="A33" s="119" t="s">
        <v>519</v>
      </c>
      <c r="B33" s="130"/>
      <c r="C33" s="142"/>
      <c r="D33" s="130"/>
      <c r="E33" s="194"/>
    </row>
    <row r="34" spans="1:5" ht="12.75">
      <c r="A34" s="119" t="s">
        <v>520</v>
      </c>
      <c r="B34" s="130"/>
      <c r="C34" s="142"/>
      <c r="D34" s="130"/>
      <c r="E34" s="194"/>
    </row>
    <row r="35" spans="1:5" ht="12.75">
      <c r="A35" s="119" t="s">
        <v>521</v>
      </c>
      <c r="B35" s="130"/>
      <c r="C35" s="142"/>
      <c r="D35" s="130"/>
      <c r="E35" s="194"/>
    </row>
    <row r="36" spans="1:5" ht="25.5">
      <c r="A36" s="28" t="s">
        <v>522</v>
      </c>
      <c r="B36" s="130">
        <v>57.3</v>
      </c>
      <c r="C36" s="142">
        <f>B36</f>
        <v>57.3</v>
      </c>
      <c r="D36" s="131">
        <f>SUM(C36-B36)</f>
        <v>0</v>
      </c>
      <c r="E36" s="193">
        <f>+ROUND(+D36/B36*100,2)</f>
        <v>0</v>
      </c>
    </row>
    <row r="37" spans="1:5" ht="12.75">
      <c r="A37" s="124"/>
      <c r="B37" s="130"/>
      <c r="C37" s="142"/>
      <c r="D37" s="130"/>
      <c r="E37" s="194"/>
    </row>
    <row r="38" spans="1:5" ht="12.75">
      <c r="A38" s="124" t="s">
        <v>523</v>
      </c>
      <c r="B38" s="130"/>
      <c r="C38" s="142"/>
      <c r="D38" s="130"/>
      <c r="E38" s="194"/>
    </row>
    <row r="39" spans="1:5" ht="12.75">
      <c r="A39" s="119" t="s">
        <v>524</v>
      </c>
      <c r="B39" s="130">
        <v>64</v>
      </c>
      <c r="C39" s="142">
        <f>B39</f>
        <v>64</v>
      </c>
      <c r="D39" s="131">
        <f>SUM(C39-B39)</f>
        <v>0</v>
      </c>
      <c r="E39" s="193">
        <f>+ROUND(+D39/B39*100,2)</f>
        <v>0</v>
      </c>
    </row>
    <row r="40" spans="1:5" ht="12.75">
      <c r="A40" s="119"/>
      <c r="B40" s="130"/>
      <c r="C40" s="142"/>
      <c r="D40" s="130"/>
      <c r="E40" s="194"/>
    </row>
    <row r="41" spans="1:5" ht="12.75">
      <c r="A41" s="124" t="s">
        <v>525</v>
      </c>
      <c r="B41" s="130"/>
      <c r="C41" s="142"/>
      <c r="D41" s="130"/>
      <c r="E41" s="194"/>
    </row>
    <row r="42" spans="1:5" ht="12.75">
      <c r="A42" s="119" t="s">
        <v>526</v>
      </c>
      <c r="B42" s="130">
        <v>59.55</v>
      </c>
      <c r="C42" s="142">
        <f>B42</f>
        <v>59.55</v>
      </c>
      <c r="D42" s="131">
        <f>SUM(C42-B42)</f>
        <v>0</v>
      </c>
      <c r="E42" s="193">
        <f>+ROUND(+D42/B42*100,2)</f>
        <v>0</v>
      </c>
    </row>
    <row r="43" spans="1:5" ht="12.75">
      <c r="A43" s="119" t="s">
        <v>527</v>
      </c>
      <c r="B43" s="130">
        <v>80.65</v>
      </c>
      <c r="C43" s="142">
        <f>B43</f>
        <v>80.65</v>
      </c>
      <c r="D43" s="131">
        <f>SUM(C43-B43)</f>
        <v>0</v>
      </c>
      <c r="E43" s="193">
        <f>+ROUND(+D43/B43*100,2)</f>
        <v>0</v>
      </c>
    </row>
    <row r="44" spans="1:5" ht="12.75">
      <c r="A44" s="119"/>
      <c r="B44" s="130"/>
      <c r="C44" s="142"/>
      <c r="D44" s="130"/>
      <c r="E44" s="194"/>
    </row>
    <row r="45" spans="1:5" ht="12.75">
      <c r="A45" s="124" t="s">
        <v>528</v>
      </c>
      <c r="B45" s="130"/>
      <c r="C45" s="142"/>
      <c r="D45" s="130"/>
      <c r="E45" s="194"/>
    </row>
    <row r="46" spans="1:5" ht="12.75">
      <c r="A46" s="119" t="s">
        <v>524</v>
      </c>
      <c r="B46" s="130"/>
      <c r="C46" s="142"/>
      <c r="D46" s="130"/>
      <c r="E46" s="194"/>
    </row>
    <row r="47" spans="1:5" ht="12.75">
      <c r="A47" s="119" t="s">
        <v>529</v>
      </c>
      <c r="B47" s="130">
        <v>80.5</v>
      </c>
      <c r="C47" s="142">
        <f>B47</f>
        <v>80.5</v>
      </c>
      <c r="D47" s="131">
        <f>SUM(C47-B47)</f>
        <v>0</v>
      </c>
      <c r="E47" s="193">
        <f>+ROUND(+D47/B47*100,2)</f>
        <v>0</v>
      </c>
    </row>
    <row r="48" spans="1:5" ht="12.75">
      <c r="A48" s="119" t="s">
        <v>530</v>
      </c>
      <c r="B48" s="130">
        <v>124.5</v>
      </c>
      <c r="C48" s="142">
        <f>B48</f>
        <v>124.5</v>
      </c>
      <c r="D48" s="131">
        <f>SUM(C48-B48)</f>
        <v>0</v>
      </c>
      <c r="E48" s="193">
        <f>+ROUND(+D48/B48*100,2)</f>
        <v>0</v>
      </c>
    </row>
    <row r="49" spans="1:5" ht="12.75">
      <c r="A49" s="119"/>
      <c r="B49" s="130"/>
      <c r="C49" s="142"/>
      <c r="D49" s="130"/>
      <c r="E49" s="194"/>
    </row>
    <row r="50" spans="1:5" ht="12.75">
      <c r="A50" s="124" t="s">
        <v>531</v>
      </c>
      <c r="B50" s="130"/>
      <c r="C50" s="142"/>
      <c r="D50" s="130"/>
      <c r="E50" s="194"/>
    </row>
    <row r="51" spans="1:5" ht="12.75">
      <c r="A51" s="119" t="s">
        <v>532</v>
      </c>
      <c r="B51" s="130">
        <v>58.6</v>
      </c>
      <c r="C51" s="142">
        <f>B51</f>
        <v>58.6</v>
      </c>
      <c r="D51" s="131">
        <f>SUM(C51-B51)</f>
        <v>0</v>
      </c>
      <c r="E51" s="193">
        <f>+ROUND(+D51/B51*100,2)</f>
        <v>0</v>
      </c>
    </row>
    <row r="52" spans="1:5" ht="12.75">
      <c r="A52" s="119"/>
      <c r="B52" s="130"/>
      <c r="C52" s="142"/>
      <c r="D52" s="130"/>
      <c r="E52" s="194"/>
    </row>
    <row r="53" spans="1:5" ht="12.75">
      <c r="A53" s="124" t="s">
        <v>533</v>
      </c>
      <c r="B53" s="130"/>
      <c r="C53" s="142"/>
      <c r="D53" s="130"/>
      <c r="E53" s="194"/>
    </row>
    <row r="54" spans="1:5" ht="12.75">
      <c r="A54" s="119" t="s">
        <v>534</v>
      </c>
      <c r="B54" s="130" t="s">
        <v>535</v>
      </c>
      <c r="C54" s="142"/>
      <c r="D54" s="130"/>
      <c r="E54" s="194"/>
    </row>
    <row r="55" spans="1:5" ht="12.75">
      <c r="A55" s="119" t="s">
        <v>536</v>
      </c>
      <c r="B55" s="130">
        <v>10</v>
      </c>
      <c r="C55" s="142">
        <f>B55</f>
        <v>10</v>
      </c>
      <c r="D55" s="131">
        <f>SUM(C55-B55)</f>
        <v>0</v>
      </c>
      <c r="E55" s="193">
        <f>+ROUND(+D55/B55*100,2)</f>
        <v>0</v>
      </c>
    </row>
    <row r="56" spans="1:5" ht="12.75">
      <c r="A56" s="119"/>
      <c r="B56" s="130"/>
      <c r="C56" s="142"/>
      <c r="D56" s="130"/>
      <c r="E56" s="194"/>
    </row>
    <row r="57" spans="1:5" ht="12.75">
      <c r="A57" s="124" t="s">
        <v>537</v>
      </c>
      <c r="B57" s="130"/>
      <c r="C57" s="142"/>
      <c r="D57" s="130"/>
      <c r="E57" s="194"/>
    </row>
    <row r="58" spans="1:5" ht="12.75">
      <c r="A58" s="119" t="s">
        <v>538</v>
      </c>
      <c r="B58" s="130">
        <v>68.3</v>
      </c>
      <c r="C58" s="142">
        <f>B58</f>
        <v>68.3</v>
      </c>
      <c r="D58" s="131">
        <f>SUM(C58-B58)</f>
        <v>0</v>
      </c>
      <c r="E58" s="193">
        <f>+ROUND(+D58/B58*100,2)</f>
        <v>0</v>
      </c>
    </row>
    <row r="59" spans="1:5" ht="12.75">
      <c r="A59" s="119" t="s">
        <v>539</v>
      </c>
      <c r="B59" s="130">
        <v>63.1</v>
      </c>
      <c r="C59" s="142">
        <f>B59</f>
        <v>63.1</v>
      </c>
      <c r="D59" s="131">
        <f>SUM(C59-B59)</f>
        <v>0</v>
      </c>
      <c r="E59" s="193">
        <f>+ROUND(+D59/B59*100,2)</f>
        <v>0</v>
      </c>
    </row>
    <row r="60" spans="1:5" ht="12.75">
      <c r="A60" s="119" t="s">
        <v>830</v>
      </c>
      <c r="B60" s="130">
        <v>15.5</v>
      </c>
      <c r="C60" s="142">
        <f>B60</f>
        <v>15.5</v>
      </c>
      <c r="D60" s="131">
        <f>SUM(C60-B60)</f>
        <v>0</v>
      </c>
      <c r="E60" s="193">
        <f>+ROUND(+D60/B60*100,2)</f>
        <v>0</v>
      </c>
    </row>
    <row r="61" spans="1:5" ht="12.75">
      <c r="A61" s="119"/>
      <c r="B61" s="130"/>
      <c r="C61" s="142"/>
      <c r="D61" s="130"/>
      <c r="E61" s="194"/>
    </row>
    <row r="62" spans="1:5" ht="12.75">
      <c r="A62" s="119" t="s">
        <v>540</v>
      </c>
      <c r="B62" s="130">
        <v>10</v>
      </c>
      <c r="C62" s="142">
        <f>B62</f>
        <v>10</v>
      </c>
      <c r="D62" s="131">
        <f>SUM(C62-B62)</f>
        <v>0</v>
      </c>
      <c r="E62" s="193">
        <f>+ROUND(+D62/B62*100,2)</f>
        <v>0</v>
      </c>
    </row>
    <row r="63" spans="1:5" ht="12.75">
      <c r="A63" s="119" t="s">
        <v>541</v>
      </c>
      <c r="B63" s="130">
        <v>30</v>
      </c>
      <c r="C63" s="142">
        <f>B63</f>
        <v>30</v>
      </c>
      <c r="D63" s="131">
        <f>SUM(C63-B63)</f>
        <v>0</v>
      </c>
      <c r="E63" s="193">
        <f>+ROUND(+D63/B63*100,2)</f>
        <v>0</v>
      </c>
    </row>
    <row r="64" spans="1:5" ht="12.75">
      <c r="A64" s="119"/>
      <c r="B64" s="130"/>
      <c r="C64" s="142"/>
      <c r="D64" s="131"/>
      <c r="E64" s="193"/>
    </row>
    <row r="65" spans="1:5" ht="12.75">
      <c r="A65" s="209" t="s">
        <v>233</v>
      </c>
      <c r="B65" s="130">
        <v>0</v>
      </c>
      <c r="C65" s="142">
        <v>35</v>
      </c>
      <c r="D65" s="131">
        <f>SUM(C65-B65)</f>
        <v>35</v>
      </c>
      <c r="E65" s="193">
        <v>0</v>
      </c>
    </row>
    <row r="66" spans="1:5" ht="12.75">
      <c r="A66" s="209" t="s">
        <v>234</v>
      </c>
      <c r="B66" s="130">
        <v>0</v>
      </c>
      <c r="C66" s="142">
        <v>5</v>
      </c>
      <c r="D66" s="131">
        <f>SUM(C66-B66)</f>
        <v>5</v>
      </c>
      <c r="E66" s="193">
        <v>0</v>
      </c>
    </row>
    <row r="67" spans="1:5" ht="12.75">
      <c r="A67" s="209" t="s">
        <v>235</v>
      </c>
      <c r="B67" s="130">
        <v>0</v>
      </c>
      <c r="C67" s="142">
        <v>10</v>
      </c>
      <c r="D67" s="131">
        <f>SUM(C67-B67)</f>
        <v>10</v>
      </c>
      <c r="E67" s="193">
        <v>0</v>
      </c>
    </row>
    <row r="68" spans="1:5" ht="12.75">
      <c r="A68" s="119"/>
      <c r="B68" s="130"/>
      <c r="C68" s="142"/>
      <c r="D68" s="130"/>
      <c r="E68" s="194"/>
    </row>
    <row r="69" spans="1:5" ht="12.75">
      <c r="A69" s="124" t="s">
        <v>542</v>
      </c>
      <c r="B69" s="130"/>
      <c r="C69" s="142"/>
      <c r="D69" s="130"/>
      <c r="E69" s="194"/>
    </row>
    <row r="70" spans="1:5" ht="12.75">
      <c r="A70" s="119" t="s">
        <v>543</v>
      </c>
      <c r="B70" s="134">
        <v>35.25</v>
      </c>
      <c r="C70" s="146">
        <f>B70</f>
        <v>35.25</v>
      </c>
      <c r="D70" s="135">
        <f>SUM(C70-B70)</f>
        <v>0</v>
      </c>
      <c r="E70" s="197">
        <f>+ROUND(+D70/B70*100,2)</f>
        <v>0</v>
      </c>
    </row>
    <row r="71" spans="1:5" ht="12.75">
      <c r="A71" s="119" t="s">
        <v>544</v>
      </c>
      <c r="B71" s="134">
        <v>35.25</v>
      </c>
      <c r="C71" s="146">
        <f>B71</f>
        <v>35.25</v>
      </c>
      <c r="D71" s="135">
        <f>SUM(C71-B71)</f>
        <v>0</v>
      </c>
      <c r="E71" s="197">
        <f>+ROUND(+D71/B71*100,2)</f>
        <v>0</v>
      </c>
    </row>
    <row r="72" spans="1:5" ht="12.75">
      <c r="A72" s="119"/>
      <c r="B72" s="130"/>
      <c r="C72" s="142"/>
      <c r="D72" s="130"/>
      <c r="E72" s="194"/>
    </row>
    <row r="73" spans="1:5" ht="12.75">
      <c r="A73" s="124" t="s">
        <v>545</v>
      </c>
      <c r="B73" s="130"/>
      <c r="C73" s="142"/>
      <c r="D73" s="130"/>
      <c r="E73" s="194"/>
    </row>
    <row r="74" spans="1:5" ht="12.75">
      <c r="A74" s="119" t="s">
        <v>546</v>
      </c>
      <c r="B74" s="130"/>
      <c r="C74" s="142"/>
      <c r="D74" s="130"/>
      <c r="E74" s="194"/>
    </row>
    <row r="75" spans="1:5" ht="12.75">
      <c r="A75" s="119" t="s">
        <v>547</v>
      </c>
      <c r="B75" s="134">
        <v>100</v>
      </c>
      <c r="C75" s="146">
        <f>B75</f>
        <v>100</v>
      </c>
      <c r="D75" s="131">
        <f>SUM(C75-B75)</f>
        <v>0</v>
      </c>
      <c r="E75" s="193">
        <f>+ROUND(+D75/B75*100,2)</f>
        <v>0</v>
      </c>
    </row>
    <row r="76" spans="1:5" ht="12.75">
      <c r="A76" s="119" t="s">
        <v>548</v>
      </c>
      <c r="B76" s="134">
        <v>0</v>
      </c>
      <c r="C76" s="146">
        <f>B76</f>
        <v>0</v>
      </c>
      <c r="D76" s="131">
        <f>SUM(C76-B76)</f>
        <v>0</v>
      </c>
      <c r="E76" s="193">
        <v>0</v>
      </c>
    </row>
    <row r="77" spans="1:5" ht="12.75">
      <c r="A77" s="119"/>
      <c r="B77" s="130"/>
      <c r="C77" s="142"/>
      <c r="D77" s="130"/>
      <c r="E77" s="194"/>
    </row>
    <row r="78" spans="1:5" ht="12.75">
      <c r="A78" s="137" t="s">
        <v>314</v>
      </c>
      <c r="B78" s="130"/>
      <c r="C78" s="142"/>
      <c r="D78" s="130"/>
      <c r="E78" s="194"/>
    </row>
    <row r="79" spans="1:5" ht="12.75">
      <c r="A79" s="119"/>
      <c r="B79" s="130"/>
      <c r="C79" s="142"/>
      <c r="D79" s="130"/>
      <c r="E79" s="194"/>
    </row>
    <row r="80" spans="1:5" ht="12.75">
      <c r="A80" s="124" t="s">
        <v>510</v>
      </c>
      <c r="B80" s="130"/>
      <c r="C80" s="142"/>
      <c r="D80" s="130"/>
      <c r="E80" s="194"/>
    </row>
    <row r="81" spans="1:5" ht="12.75">
      <c r="A81" s="119" t="s">
        <v>549</v>
      </c>
      <c r="B81" s="134">
        <v>21.5</v>
      </c>
      <c r="C81" s="146">
        <f>B81</f>
        <v>21.5</v>
      </c>
      <c r="D81" s="131">
        <f>SUM(C81-B81)</f>
        <v>0</v>
      </c>
      <c r="E81" s="193">
        <f>+ROUND(+D81/B81*100,2)</f>
        <v>0</v>
      </c>
    </row>
    <row r="82" spans="1:5" ht="12.75">
      <c r="A82" s="119"/>
      <c r="B82" s="130"/>
      <c r="C82" s="142"/>
      <c r="D82" s="130"/>
      <c r="E82" s="194"/>
    </row>
    <row r="83" spans="1:5" ht="12.75">
      <c r="A83" s="124" t="s">
        <v>550</v>
      </c>
      <c r="B83" s="130"/>
      <c r="C83" s="142"/>
      <c r="D83" s="130"/>
      <c r="E83" s="194"/>
    </row>
    <row r="84" spans="1:5" ht="12.75">
      <c r="A84" s="119" t="s">
        <v>551</v>
      </c>
      <c r="B84" s="130">
        <v>84</v>
      </c>
      <c r="C84" s="142">
        <f>B84</f>
        <v>84</v>
      </c>
      <c r="D84" s="131">
        <f>SUM(C84-B84)</f>
        <v>0</v>
      </c>
      <c r="E84" s="193">
        <f>+ROUND(+D84/B84*100,2)</f>
        <v>0</v>
      </c>
    </row>
    <row r="85" spans="1:5" ht="12.75">
      <c r="A85" s="119" t="s">
        <v>552</v>
      </c>
      <c r="B85" s="130">
        <v>120</v>
      </c>
      <c r="C85" s="142">
        <v>120</v>
      </c>
      <c r="D85" s="131">
        <f>SUM(C85-B85)</f>
        <v>0</v>
      </c>
      <c r="E85" s="193">
        <f>+ROUND(+D85/B85*100,2)</f>
        <v>0</v>
      </c>
    </row>
    <row r="86" spans="1:5" ht="12.75">
      <c r="A86" s="119"/>
      <c r="B86" s="130"/>
      <c r="C86" s="142"/>
      <c r="D86" s="130"/>
      <c r="E86" s="194"/>
    </row>
    <row r="87" spans="1:5" ht="12.75">
      <c r="A87" s="119" t="s">
        <v>553</v>
      </c>
      <c r="B87" s="130">
        <v>120</v>
      </c>
      <c r="C87" s="142">
        <v>120</v>
      </c>
      <c r="D87" s="131">
        <f>SUM(C87-B87)</f>
        <v>0</v>
      </c>
      <c r="E87" s="193">
        <f>+ROUND(+D87/B87*100,2)</f>
        <v>0</v>
      </c>
    </row>
    <row r="88" spans="1:5" ht="12.75">
      <c r="A88" s="119"/>
      <c r="B88" s="130"/>
      <c r="C88" s="142"/>
      <c r="D88" s="130"/>
      <c r="E88" s="194"/>
    </row>
    <row r="89" spans="1:5" ht="12.75">
      <c r="A89" s="119" t="s">
        <v>554</v>
      </c>
      <c r="B89" s="134">
        <f>70+24.87</f>
        <v>94.87</v>
      </c>
      <c r="C89" s="146">
        <f>B89</f>
        <v>94.87</v>
      </c>
      <c r="D89" s="131">
        <f>SUM(C89-B89)</f>
        <v>0</v>
      </c>
      <c r="E89" s="193">
        <f>+ROUND(+D89/B89*100,2)</f>
        <v>0</v>
      </c>
    </row>
    <row r="90" spans="1:5" ht="12.75">
      <c r="A90" s="119"/>
      <c r="B90" s="130"/>
      <c r="C90" s="142"/>
      <c r="D90" s="130"/>
      <c r="E90" s="194"/>
    </row>
    <row r="91" spans="1:5" ht="12.75" customHeight="1">
      <c r="A91" s="183" t="s">
        <v>555</v>
      </c>
      <c r="B91" s="184"/>
      <c r="C91" s="142"/>
      <c r="D91" s="130"/>
      <c r="E91" s="194"/>
    </row>
    <row r="92" spans="1:5" ht="12.75">
      <c r="A92" s="119"/>
      <c r="B92" s="130"/>
      <c r="C92" s="142"/>
      <c r="D92" s="130"/>
      <c r="E92" s="194"/>
    </row>
    <row r="93" spans="1:5" ht="15" customHeight="1">
      <c r="A93" s="137" t="s">
        <v>314</v>
      </c>
      <c r="B93" s="138"/>
      <c r="C93" s="142"/>
      <c r="D93" s="130"/>
      <c r="E93" s="194"/>
    </row>
    <row r="94" spans="1:5" ht="15" customHeight="1">
      <c r="A94" s="119"/>
      <c r="B94" s="138"/>
      <c r="C94" s="142"/>
      <c r="D94" s="130"/>
      <c r="E94" s="194"/>
    </row>
    <row r="95" spans="1:5" ht="12.75">
      <c r="A95" s="124" t="s">
        <v>556</v>
      </c>
      <c r="B95" s="130"/>
      <c r="C95" s="142"/>
      <c r="D95" s="130"/>
      <c r="E95" s="194"/>
    </row>
    <row r="96" spans="1:5" ht="12.75">
      <c r="A96" s="124"/>
      <c r="B96" s="130"/>
      <c r="C96" s="142"/>
      <c r="D96" s="130"/>
      <c r="E96" s="194"/>
    </row>
    <row r="97" spans="1:5" ht="13.5" customHeight="1">
      <c r="A97" s="124" t="s">
        <v>557</v>
      </c>
      <c r="B97" s="130"/>
      <c r="C97" s="142"/>
      <c r="D97" s="130"/>
      <c r="E97" s="194"/>
    </row>
    <row r="98" spans="1:5" ht="12.75">
      <c r="A98" s="119" t="s">
        <v>558</v>
      </c>
      <c r="B98" s="130"/>
      <c r="C98" s="142"/>
      <c r="D98" s="130"/>
      <c r="E98" s="194"/>
    </row>
    <row r="99" spans="1:5" ht="12.75">
      <c r="A99" s="119" t="s">
        <v>559</v>
      </c>
      <c r="B99" s="130">
        <v>2.4</v>
      </c>
      <c r="C99" s="142">
        <f>B99</f>
        <v>2.4</v>
      </c>
      <c r="D99" s="131">
        <f>SUM(C99-B99)</f>
        <v>0</v>
      </c>
      <c r="E99" s="193">
        <f>+ROUND(+D99/B99*100,2)</f>
        <v>0</v>
      </c>
    </row>
    <row r="100" spans="1:5" ht="12.75">
      <c r="A100" s="119" t="s">
        <v>560</v>
      </c>
      <c r="B100" s="130">
        <v>4</v>
      </c>
      <c r="C100" s="142">
        <f aca="true" t="shared" si="3" ref="C100:C106">B100</f>
        <v>4</v>
      </c>
      <c r="D100" s="131">
        <f aca="true" t="shared" si="4" ref="D100:D106">SUM(C100-B100)</f>
        <v>0</v>
      </c>
      <c r="E100" s="193">
        <f aca="true" t="shared" si="5" ref="E100:E106">+ROUND(+D100/B100*100,2)</f>
        <v>0</v>
      </c>
    </row>
    <row r="101" spans="1:5" ht="12.75">
      <c r="A101" s="119" t="s">
        <v>561</v>
      </c>
      <c r="B101" s="130">
        <v>6</v>
      </c>
      <c r="C101" s="142">
        <f t="shared" si="3"/>
        <v>6</v>
      </c>
      <c r="D101" s="131">
        <f t="shared" si="4"/>
        <v>0</v>
      </c>
      <c r="E101" s="193">
        <f t="shared" si="5"/>
        <v>0</v>
      </c>
    </row>
    <row r="102" spans="1:5" ht="12.75">
      <c r="A102" s="119" t="s">
        <v>562</v>
      </c>
      <c r="B102" s="130">
        <v>7.6</v>
      </c>
      <c r="C102" s="142">
        <f t="shared" si="3"/>
        <v>7.6</v>
      </c>
      <c r="D102" s="131">
        <f t="shared" si="4"/>
        <v>0</v>
      </c>
      <c r="E102" s="193">
        <f t="shared" si="5"/>
        <v>0</v>
      </c>
    </row>
    <row r="103" spans="1:5" ht="12.75">
      <c r="A103" s="119" t="s">
        <v>563</v>
      </c>
      <c r="B103" s="130">
        <v>11.5</v>
      </c>
      <c r="C103" s="142">
        <f t="shared" si="3"/>
        <v>11.5</v>
      </c>
      <c r="D103" s="131">
        <f t="shared" si="4"/>
        <v>0</v>
      </c>
      <c r="E103" s="193">
        <f t="shared" si="5"/>
        <v>0</v>
      </c>
    </row>
    <row r="104" spans="1:5" ht="12.75">
      <c r="A104" s="119" t="s">
        <v>564</v>
      </c>
      <c r="B104" s="130">
        <v>17.3</v>
      </c>
      <c r="C104" s="142">
        <f t="shared" si="3"/>
        <v>17.3</v>
      </c>
      <c r="D104" s="131">
        <f t="shared" si="4"/>
        <v>0</v>
      </c>
      <c r="E104" s="193">
        <f t="shared" si="5"/>
        <v>0</v>
      </c>
    </row>
    <row r="105" spans="1:5" ht="12.75">
      <c r="A105" s="119" t="s">
        <v>565</v>
      </c>
      <c r="B105" s="130">
        <v>21.9</v>
      </c>
      <c r="C105" s="142">
        <f t="shared" si="3"/>
        <v>21.9</v>
      </c>
      <c r="D105" s="131">
        <f t="shared" si="4"/>
        <v>0</v>
      </c>
      <c r="E105" s="193">
        <f t="shared" si="5"/>
        <v>0</v>
      </c>
    </row>
    <row r="106" spans="1:5" ht="12.75">
      <c r="A106" s="119" t="s">
        <v>566</v>
      </c>
      <c r="B106" s="130">
        <v>2.4</v>
      </c>
      <c r="C106" s="142">
        <f t="shared" si="3"/>
        <v>2.4</v>
      </c>
      <c r="D106" s="131">
        <f t="shared" si="4"/>
        <v>0</v>
      </c>
      <c r="E106" s="193">
        <f t="shared" si="5"/>
        <v>0</v>
      </c>
    </row>
    <row r="107" spans="1:5" ht="12.75">
      <c r="A107" s="119"/>
      <c r="B107" s="130"/>
      <c r="C107" s="142"/>
      <c r="D107" s="130"/>
      <c r="E107" s="194"/>
    </row>
    <row r="108" spans="1:5" ht="12.75">
      <c r="A108" s="119" t="s">
        <v>567</v>
      </c>
      <c r="B108" s="130"/>
      <c r="C108" s="142"/>
      <c r="D108" s="130"/>
      <c r="E108" s="194"/>
    </row>
    <row r="109" spans="1:5" ht="12.75">
      <c r="A109" s="119" t="s">
        <v>559</v>
      </c>
      <c r="B109" s="130">
        <v>3</v>
      </c>
      <c r="C109" s="142">
        <f aca="true" t="shared" si="6" ref="C109:C116">B109</f>
        <v>3</v>
      </c>
      <c r="D109" s="131">
        <f>SUM(C109-B109)</f>
        <v>0</v>
      </c>
      <c r="E109" s="193">
        <f>+ROUND(+D109/B109*100,2)</f>
        <v>0</v>
      </c>
    </row>
    <row r="110" spans="1:5" ht="12.75">
      <c r="A110" s="119" t="s">
        <v>560</v>
      </c>
      <c r="B110" s="130">
        <v>4</v>
      </c>
      <c r="C110" s="142">
        <f t="shared" si="6"/>
        <v>4</v>
      </c>
      <c r="D110" s="131">
        <f aca="true" t="shared" si="7" ref="D110:D118">SUM(C110-B110)</f>
        <v>0</v>
      </c>
      <c r="E110" s="193">
        <f aca="true" t="shared" si="8" ref="E110:E116">+ROUND(+D110/B110*100,2)</f>
        <v>0</v>
      </c>
    </row>
    <row r="111" spans="1:5" ht="12.75">
      <c r="A111" s="119" t="s">
        <v>561</v>
      </c>
      <c r="B111" s="130">
        <v>6</v>
      </c>
      <c r="C111" s="142">
        <f t="shared" si="6"/>
        <v>6</v>
      </c>
      <c r="D111" s="131">
        <f t="shared" si="7"/>
        <v>0</v>
      </c>
      <c r="E111" s="193">
        <f t="shared" si="8"/>
        <v>0</v>
      </c>
    </row>
    <row r="112" spans="1:5" ht="12.75">
      <c r="A112" s="119" t="s">
        <v>562</v>
      </c>
      <c r="B112" s="130">
        <v>7.6</v>
      </c>
      <c r="C112" s="142">
        <f t="shared" si="6"/>
        <v>7.6</v>
      </c>
      <c r="D112" s="131">
        <f t="shared" si="7"/>
        <v>0</v>
      </c>
      <c r="E112" s="193">
        <f t="shared" si="8"/>
        <v>0</v>
      </c>
    </row>
    <row r="113" spans="1:5" ht="12.75">
      <c r="A113" s="119" t="s">
        <v>563</v>
      </c>
      <c r="B113" s="130">
        <v>14.4</v>
      </c>
      <c r="C113" s="142">
        <f t="shared" si="6"/>
        <v>14.4</v>
      </c>
      <c r="D113" s="131">
        <f t="shared" si="7"/>
        <v>0</v>
      </c>
      <c r="E113" s="193">
        <f t="shared" si="8"/>
        <v>0</v>
      </c>
    </row>
    <row r="114" spans="1:5" ht="12.75">
      <c r="A114" s="119" t="s">
        <v>564</v>
      </c>
      <c r="B114" s="130">
        <v>21.7</v>
      </c>
      <c r="C114" s="142">
        <f t="shared" si="6"/>
        <v>21.7</v>
      </c>
      <c r="D114" s="131">
        <f t="shared" si="7"/>
        <v>0</v>
      </c>
      <c r="E114" s="193">
        <f t="shared" si="8"/>
        <v>0</v>
      </c>
    </row>
    <row r="115" spans="1:5" ht="12.75">
      <c r="A115" s="119" t="s">
        <v>565</v>
      </c>
      <c r="B115" s="130">
        <v>27.4</v>
      </c>
      <c r="C115" s="142">
        <f t="shared" si="6"/>
        <v>27.4</v>
      </c>
      <c r="D115" s="131">
        <f t="shared" si="7"/>
        <v>0</v>
      </c>
      <c r="E115" s="193">
        <f t="shared" si="8"/>
        <v>0</v>
      </c>
    </row>
    <row r="116" spans="1:5" ht="12.75">
      <c r="A116" s="119" t="s">
        <v>566</v>
      </c>
      <c r="B116" s="130">
        <v>2.5</v>
      </c>
      <c r="C116" s="142">
        <f t="shared" si="6"/>
        <v>2.5</v>
      </c>
      <c r="D116" s="131">
        <f t="shared" si="7"/>
        <v>0</v>
      </c>
      <c r="E116" s="193">
        <f t="shared" si="8"/>
        <v>0</v>
      </c>
    </row>
    <row r="117" spans="1:5" ht="12.75">
      <c r="A117" s="29"/>
      <c r="B117" s="130"/>
      <c r="C117" s="142"/>
      <c r="D117" s="131"/>
      <c r="E117" s="193"/>
    </row>
    <row r="118" spans="1:5" ht="12.75">
      <c r="A118" s="29" t="s">
        <v>811</v>
      </c>
      <c r="B118" s="134">
        <v>0</v>
      </c>
      <c r="C118" s="142">
        <v>20</v>
      </c>
      <c r="D118" s="131">
        <f t="shared" si="7"/>
        <v>20</v>
      </c>
      <c r="E118" s="193">
        <v>0</v>
      </c>
    </row>
    <row r="119" spans="1:5" ht="12.75">
      <c r="A119" s="119"/>
      <c r="B119" s="130"/>
      <c r="C119" s="142"/>
      <c r="D119" s="130"/>
      <c r="E119" s="194"/>
    </row>
    <row r="120" spans="1:5" ht="12.75">
      <c r="A120" s="124" t="s">
        <v>568</v>
      </c>
      <c r="B120" s="130"/>
      <c r="C120" s="142"/>
      <c r="D120" s="130"/>
      <c r="E120" s="194"/>
    </row>
    <row r="121" spans="1:5" ht="12.75">
      <c r="A121" s="119" t="s">
        <v>558</v>
      </c>
      <c r="B121" s="130"/>
      <c r="C121" s="142"/>
      <c r="D121" s="130"/>
      <c r="E121" s="194"/>
    </row>
    <row r="122" spans="1:5" ht="12.75">
      <c r="A122" s="119" t="s">
        <v>559</v>
      </c>
      <c r="B122" s="130">
        <v>3.1</v>
      </c>
      <c r="C122" s="142">
        <f aca="true" t="shared" si="9" ref="C122:C129">B122</f>
        <v>3.1</v>
      </c>
      <c r="D122" s="131">
        <f>SUM(C122-B122)</f>
        <v>0</v>
      </c>
      <c r="E122" s="193">
        <f>+ROUND(+D122/B122*100,2)</f>
        <v>0</v>
      </c>
    </row>
    <row r="123" spans="1:5" ht="12.75">
      <c r="A123" s="119" t="s">
        <v>560</v>
      </c>
      <c r="B123" s="130">
        <v>5.2</v>
      </c>
      <c r="C123" s="142">
        <f t="shared" si="9"/>
        <v>5.2</v>
      </c>
      <c r="D123" s="131">
        <f aca="true" t="shared" si="10" ref="D123:D129">SUM(C123-B123)</f>
        <v>0</v>
      </c>
      <c r="E123" s="193">
        <f aca="true" t="shared" si="11" ref="E123:E129">+ROUND(+D123/B123*100,2)</f>
        <v>0</v>
      </c>
    </row>
    <row r="124" spans="1:5" ht="12.75">
      <c r="A124" s="119" t="s">
        <v>561</v>
      </c>
      <c r="B124" s="130">
        <v>7.2</v>
      </c>
      <c r="C124" s="142">
        <f t="shared" si="9"/>
        <v>7.2</v>
      </c>
      <c r="D124" s="131">
        <f t="shared" si="10"/>
        <v>0</v>
      </c>
      <c r="E124" s="193">
        <f t="shared" si="11"/>
        <v>0</v>
      </c>
    </row>
    <row r="125" spans="1:5" ht="12.75">
      <c r="A125" s="119" t="s">
        <v>562</v>
      </c>
      <c r="B125" s="130">
        <v>8.7</v>
      </c>
      <c r="C125" s="142">
        <f t="shared" si="9"/>
        <v>8.7</v>
      </c>
      <c r="D125" s="131">
        <f t="shared" si="10"/>
        <v>0</v>
      </c>
      <c r="E125" s="193">
        <f t="shared" si="11"/>
        <v>0</v>
      </c>
    </row>
    <row r="126" spans="1:5" ht="12.75">
      <c r="A126" s="119" t="s">
        <v>563</v>
      </c>
      <c r="B126" s="130">
        <v>13.3</v>
      </c>
      <c r="C126" s="142">
        <f t="shared" si="9"/>
        <v>13.3</v>
      </c>
      <c r="D126" s="131">
        <f t="shared" si="10"/>
        <v>0</v>
      </c>
      <c r="E126" s="193">
        <f t="shared" si="11"/>
        <v>0</v>
      </c>
    </row>
    <row r="127" spans="1:5" ht="12.75">
      <c r="A127" s="119" t="s">
        <v>564</v>
      </c>
      <c r="B127" s="130">
        <v>20.2</v>
      </c>
      <c r="C127" s="142">
        <f t="shared" si="9"/>
        <v>20.2</v>
      </c>
      <c r="D127" s="131">
        <f t="shared" si="10"/>
        <v>0</v>
      </c>
      <c r="E127" s="193">
        <f t="shared" si="11"/>
        <v>0</v>
      </c>
    </row>
    <row r="128" spans="1:5" ht="12.75">
      <c r="A128" s="119" t="s">
        <v>565</v>
      </c>
      <c r="B128" s="130">
        <v>24.2</v>
      </c>
      <c r="C128" s="142">
        <f t="shared" si="9"/>
        <v>24.2</v>
      </c>
      <c r="D128" s="131">
        <f t="shared" si="10"/>
        <v>0</v>
      </c>
      <c r="E128" s="193">
        <f t="shared" si="11"/>
        <v>0</v>
      </c>
    </row>
    <row r="129" spans="1:5" ht="12.75">
      <c r="A129" s="119" t="s">
        <v>566</v>
      </c>
      <c r="B129" s="130">
        <v>3.1</v>
      </c>
      <c r="C129" s="142">
        <f t="shared" si="9"/>
        <v>3.1</v>
      </c>
      <c r="D129" s="131">
        <f t="shared" si="10"/>
        <v>0</v>
      </c>
      <c r="E129" s="193">
        <f t="shared" si="11"/>
        <v>0</v>
      </c>
    </row>
    <row r="130" spans="1:5" ht="12.75">
      <c r="A130" s="119"/>
      <c r="B130" s="130"/>
      <c r="C130" s="142"/>
      <c r="D130" s="130"/>
      <c r="E130" s="194"/>
    </row>
    <row r="131" spans="1:5" ht="12.75">
      <c r="A131" s="119" t="s">
        <v>567</v>
      </c>
      <c r="B131" s="130"/>
      <c r="C131" s="142"/>
      <c r="D131" s="130"/>
      <c r="E131" s="194"/>
    </row>
    <row r="132" spans="1:5" ht="12.75">
      <c r="A132" s="119" t="s">
        <v>559</v>
      </c>
      <c r="B132" s="130">
        <v>3.9</v>
      </c>
      <c r="C132" s="142">
        <f aca="true" t="shared" si="12" ref="C132:C139">B132</f>
        <v>3.9</v>
      </c>
      <c r="D132" s="131">
        <f>SUM(C132-B132)</f>
        <v>0</v>
      </c>
      <c r="E132" s="193">
        <f>+ROUND(+D132/B132*100,2)</f>
        <v>0</v>
      </c>
    </row>
    <row r="133" spans="1:5" ht="12.75">
      <c r="A133" s="119" t="s">
        <v>560</v>
      </c>
      <c r="B133" s="130">
        <v>6.5</v>
      </c>
      <c r="C133" s="142">
        <f t="shared" si="12"/>
        <v>6.5</v>
      </c>
      <c r="D133" s="131">
        <f aca="true" t="shared" si="13" ref="D133:D139">SUM(C133-B133)</f>
        <v>0</v>
      </c>
      <c r="E133" s="193">
        <f aca="true" t="shared" si="14" ref="E133:E139">+ROUND(+D133/B133*100,2)</f>
        <v>0</v>
      </c>
    </row>
    <row r="134" spans="1:5" ht="12.75">
      <c r="A134" s="119" t="s">
        <v>561</v>
      </c>
      <c r="B134" s="130">
        <v>9</v>
      </c>
      <c r="C134" s="142">
        <f t="shared" si="12"/>
        <v>9</v>
      </c>
      <c r="D134" s="131">
        <f t="shared" si="13"/>
        <v>0</v>
      </c>
      <c r="E134" s="193">
        <f t="shared" si="14"/>
        <v>0</v>
      </c>
    </row>
    <row r="135" spans="1:5" ht="12.75">
      <c r="A135" s="119" t="s">
        <v>562</v>
      </c>
      <c r="B135" s="130">
        <v>10.9</v>
      </c>
      <c r="C135" s="142">
        <f t="shared" si="12"/>
        <v>10.9</v>
      </c>
      <c r="D135" s="131">
        <f t="shared" si="13"/>
        <v>0</v>
      </c>
      <c r="E135" s="193">
        <f t="shared" si="14"/>
        <v>0</v>
      </c>
    </row>
    <row r="136" spans="1:5" ht="12.75">
      <c r="A136" s="119" t="s">
        <v>563</v>
      </c>
      <c r="B136" s="130">
        <v>16.7</v>
      </c>
      <c r="C136" s="142">
        <f t="shared" si="12"/>
        <v>16.7</v>
      </c>
      <c r="D136" s="131">
        <f t="shared" si="13"/>
        <v>0</v>
      </c>
      <c r="E136" s="193">
        <f t="shared" si="14"/>
        <v>0</v>
      </c>
    </row>
    <row r="137" spans="1:5" ht="12.75">
      <c r="A137" s="119" t="s">
        <v>564</v>
      </c>
      <c r="B137" s="130">
        <v>25.3</v>
      </c>
      <c r="C137" s="142">
        <f t="shared" si="12"/>
        <v>25.3</v>
      </c>
      <c r="D137" s="131">
        <f t="shared" si="13"/>
        <v>0</v>
      </c>
      <c r="E137" s="193">
        <f t="shared" si="14"/>
        <v>0</v>
      </c>
    </row>
    <row r="138" spans="1:5" ht="12.75">
      <c r="A138" s="119" t="s">
        <v>565</v>
      </c>
      <c r="B138" s="130">
        <v>30.3</v>
      </c>
      <c r="C138" s="142">
        <f t="shared" si="12"/>
        <v>30.3</v>
      </c>
      <c r="D138" s="131">
        <f t="shared" si="13"/>
        <v>0</v>
      </c>
      <c r="E138" s="193">
        <f t="shared" si="14"/>
        <v>0</v>
      </c>
    </row>
    <row r="139" spans="1:5" ht="12.75">
      <c r="A139" s="119" t="s">
        <v>566</v>
      </c>
      <c r="B139" s="130">
        <v>3.9</v>
      </c>
      <c r="C139" s="142">
        <f t="shared" si="12"/>
        <v>3.9</v>
      </c>
      <c r="D139" s="131">
        <f t="shared" si="13"/>
        <v>0</v>
      </c>
      <c r="E139" s="193">
        <f t="shared" si="14"/>
        <v>0</v>
      </c>
    </row>
    <row r="140" spans="1:5" ht="12.75">
      <c r="A140" s="119"/>
      <c r="B140" s="130"/>
      <c r="C140" s="142"/>
      <c r="D140" s="130"/>
      <c r="E140" s="194"/>
    </row>
    <row r="141" spans="1:5" ht="12.75">
      <c r="A141" s="124" t="s">
        <v>569</v>
      </c>
      <c r="B141" s="130"/>
      <c r="C141" s="142"/>
      <c r="D141" s="130"/>
      <c r="E141" s="194"/>
    </row>
    <row r="142" spans="1:5" ht="12.75">
      <c r="A142" s="119" t="s">
        <v>558</v>
      </c>
      <c r="B142" s="130"/>
      <c r="C142" s="142"/>
      <c r="D142" s="130"/>
      <c r="E142" s="194"/>
    </row>
    <row r="143" spans="1:5" ht="12.75">
      <c r="A143" s="119" t="s">
        <v>559</v>
      </c>
      <c r="B143" s="134">
        <v>2.4</v>
      </c>
      <c r="C143" s="146">
        <f aca="true" t="shared" si="15" ref="C143:C150">B143</f>
        <v>2.4</v>
      </c>
      <c r="D143" s="131">
        <f>SUM(C143-B143)</f>
        <v>0</v>
      </c>
      <c r="E143" s="193">
        <f>+ROUND(+D143/B143*100,2)</f>
        <v>0</v>
      </c>
    </row>
    <row r="144" spans="1:5" ht="12.75">
      <c r="A144" s="119" t="s">
        <v>560</v>
      </c>
      <c r="B144" s="134">
        <v>4</v>
      </c>
      <c r="C144" s="146">
        <f t="shared" si="15"/>
        <v>4</v>
      </c>
      <c r="D144" s="131">
        <f aca="true" t="shared" si="16" ref="D144:D150">SUM(C144-B144)</f>
        <v>0</v>
      </c>
      <c r="E144" s="193">
        <f aca="true" t="shared" si="17" ref="E144:E150">+ROUND(+D144/B144*100,2)</f>
        <v>0</v>
      </c>
    </row>
    <row r="145" spans="1:5" ht="12.75">
      <c r="A145" s="119" t="s">
        <v>561</v>
      </c>
      <c r="B145" s="134">
        <v>6</v>
      </c>
      <c r="C145" s="146">
        <f t="shared" si="15"/>
        <v>6</v>
      </c>
      <c r="D145" s="131">
        <f t="shared" si="16"/>
        <v>0</v>
      </c>
      <c r="E145" s="193">
        <f t="shared" si="17"/>
        <v>0</v>
      </c>
    </row>
    <row r="146" spans="1:5" ht="12.75">
      <c r="A146" s="119" t="s">
        <v>562</v>
      </c>
      <c r="B146" s="134">
        <v>7.6</v>
      </c>
      <c r="C146" s="146">
        <f t="shared" si="15"/>
        <v>7.6</v>
      </c>
      <c r="D146" s="131">
        <f t="shared" si="16"/>
        <v>0</v>
      </c>
      <c r="E146" s="193">
        <f t="shared" si="17"/>
        <v>0</v>
      </c>
    </row>
    <row r="147" spans="1:5" ht="12.75">
      <c r="A147" s="119" t="s">
        <v>563</v>
      </c>
      <c r="B147" s="134">
        <v>11.5</v>
      </c>
      <c r="C147" s="146">
        <f t="shared" si="15"/>
        <v>11.5</v>
      </c>
      <c r="D147" s="131">
        <f t="shared" si="16"/>
        <v>0</v>
      </c>
      <c r="E147" s="193">
        <f t="shared" si="17"/>
        <v>0</v>
      </c>
    </row>
    <row r="148" spans="1:5" ht="12.75">
      <c r="A148" s="119" t="s">
        <v>564</v>
      </c>
      <c r="B148" s="134">
        <v>17.3</v>
      </c>
      <c r="C148" s="146">
        <f t="shared" si="15"/>
        <v>17.3</v>
      </c>
      <c r="D148" s="131">
        <f t="shared" si="16"/>
        <v>0</v>
      </c>
      <c r="E148" s="193">
        <f t="shared" si="17"/>
        <v>0</v>
      </c>
    </row>
    <row r="149" spans="1:5" ht="12.75">
      <c r="A149" s="119" t="s">
        <v>565</v>
      </c>
      <c r="B149" s="134">
        <v>21.9</v>
      </c>
      <c r="C149" s="146">
        <f t="shared" si="15"/>
        <v>21.9</v>
      </c>
      <c r="D149" s="131">
        <f t="shared" si="16"/>
        <v>0</v>
      </c>
      <c r="E149" s="193">
        <f t="shared" si="17"/>
        <v>0</v>
      </c>
    </row>
    <row r="150" spans="1:5" ht="12.75">
      <c r="A150" s="119" t="s">
        <v>566</v>
      </c>
      <c r="B150" s="134">
        <v>2.4</v>
      </c>
      <c r="C150" s="146">
        <f t="shared" si="15"/>
        <v>2.4</v>
      </c>
      <c r="D150" s="131">
        <f t="shared" si="16"/>
        <v>0</v>
      </c>
      <c r="E150" s="193">
        <f t="shared" si="17"/>
        <v>0</v>
      </c>
    </row>
    <row r="151" spans="1:5" ht="12.75">
      <c r="A151" s="119"/>
      <c r="B151" s="134"/>
      <c r="C151" s="146"/>
      <c r="D151" s="130"/>
      <c r="E151" s="194"/>
    </row>
    <row r="152" spans="1:5" ht="12.75">
      <c r="A152" s="119" t="s">
        <v>567</v>
      </c>
      <c r="B152" s="134"/>
      <c r="C152" s="146"/>
      <c r="D152" s="130"/>
      <c r="E152" s="194"/>
    </row>
    <row r="153" spans="1:5" ht="12.75">
      <c r="A153" s="119" t="s">
        <v>559</v>
      </c>
      <c r="B153" s="134">
        <v>3</v>
      </c>
      <c r="C153" s="146">
        <f aca="true" t="shared" si="18" ref="C153:C160">B153</f>
        <v>3</v>
      </c>
      <c r="D153" s="131">
        <f>SUM(C153-B153)</f>
        <v>0</v>
      </c>
      <c r="E153" s="193">
        <f>+ROUND(+D153/B153*100,2)</f>
        <v>0</v>
      </c>
    </row>
    <row r="154" spans="1:5" ht="12.75">
      <c r="A154" s="119" t="s">
        <v>560</v>
      </c>
      <c r="B154" s="134">
        <v>5</v>
      </c>
      <c r="C154" s="146">
        <f t="shared" si="18"/>
        <v>5</v>
      </c>
      <c r="D154" s="131">
        <f aca="true" t="shared" si="19" ref="D154:D160">SUM(C154-B154)</f>
        <v>0</v>
      </c>
      <c r="E154" s="193">
        <f aca="true" t="shared" si="20" ref="E154:E160">+ROUND(+D154/B154*100,2)</f>
        <v>0</v>
      </c>
    </row>
    <row r="155" spans="1:5" ht="12.75">
      <c r="A155" s="119" t="s">
        <v>561</v>
      </c>
      <c r="B155" s="134">
        <v>7.5</v>
      </c>
      <c r="C155" s="146">
        <f t="shared" si="18"/>
        <v>7.5</v>
      </c>
      <c r="D155" s="131">
        <f t="shared" si="19"/>
        <v>0</v>
      </c>
      <c r="E155" s="193">
        <f t="shared" si="20"/>
        <v>0</v>
      </c>
    </row>
    <row r="156" spans="1:5" ht="12.75">
      <c r="A156" s="119" t="s">
        <v>562</v>
      </c>
      <c r="B156" s="134">
        <v>9.5</v>
      </c>
      <c r="C156" s="146">
        <f t="shared" si="18"/>
        <v>9.5</v>
      </c>
      <c r="D156" s="131">
        <f t="shared" si="19"/>
        <v>0</v>
      </c>
      <c r="E156" s="193">
        <f t="shared" si="20"/>
        <v>0</v>
      </c>
    </row>
    <row r="157" spans="1:5" ht="12.75">
      <c r="A157" s="119" t="s">
        <v>563</v>
      </c>
      <c r="B157" s="134">
        <v>14.4</v>
      </c>
      <c r="C157" s="146">
        <f t="shared" si="18"/>
        <v>14.4</v>
      </c>
      <c r="D157" s="131">
        <f t="shared" si="19"/>
        <v>0</v>
      </c>
      <c r="E157" s="193">
        <f t="shared" si="20"/>
        <v>0</v>
      </c>
    </row>
    <row r="158" spans="1:5" ht="12.75">
      <c r="A158" s="119" t="s">
        <v>564</v>
      </c>
      <c r="B158" s="130">
        <v>21.7</v>
      </c>
      <c r="C158" s="142">
        <f t="shared" si="18"/>
        <v>21.7</v>
      </c>
      <c r="D158" s="131">
        <f t="shared" si="19"/>
        <v>0</v>
      </c>
      <c r="E158" s="193">
        <f t="shared" si="20"/>
        <v>0</v>
      </c>
    </row>
    <row r="159" spans="1:5" ht="12.75">
      <c r="A159" s="119" t="s">
        <v>565</v>
      </c>
      <c r="B159" s="130">
        <v>27.4</v>
      </c>
      <c r="C159" s="142">
        <f t="shared" si="18"/>
        <v>27.4</v>
      </c>
      <c r="D159" s="131">
        <f t="shared" si="19"/>
        <v>0</v>
      </c>
      <c r="E159" s="193">
        <f t="shared" si="20"/>
        <v>0</v>
      </c>
    </row>
    <row r="160" spans="1:5" ht="12.75">
      <c r="A160" s="119" t="s">
        <v>566</v>
      </c>
      <c r="B160" s="130">
        <v>2.5</v>
      </c>
      <c r="C160" s="142">
        <f t="shared" si="18"/>
        <v>2.5</v>
      </c>
      <c r="D160" s="131">
        <f t="shared" si="19"/>
        <v>0</v>
      </c>
      <c r="E160" s="193">
        <f t="shared" si="20"/>
        <v>0</v>
      </c>
    </row>
    <row r="161" spans="1:5" ht="12.75">
      <c r="A161" s="119"/>
      <c r="B161" s="130"/>
      <c r="C161" s="142"/>
      <c r="D161" s="130"/>
      <c r="E161" s="194"/>
    </row>
    <row r="162" spans="1:5" ht="12.75">
      <c r="A162" s="124" t="s">
        <v>570</v>
      </c>
      <c r="B162" s="130"/>
      <c r="C162" s="142"/>
      <c r="D162" s="130"/>
      <c r="E162" s="194"/>
    </row>
    <row r="163" spans="1:5" ht="12.75">
      <c r="A163" s="119" t="s">
        <v>558</v>
      </c>
      <c r="B163" s="130"/>
      <c r="C163" s="142"/>
      <c r="D163" s="130"/>
      <c r="E163" s="194"/>
    </row>
    <row r="164" spans="1:5" ht="12.75">
      <c r="A164" s="119" t="s">
        <v>559</v>
      </c>
      <c r="B164" s="134">
        <v>3.1</v>
      </c>
      <c r="C164" s="146">
        <f aca="true" t="shared" si="21" ref="C164:C171">B164</f>
        <v>3.1</v>
      </c>
      <c r="D164" s="131">
        <f>SUM(C164-B164)</f>
        <v>0</v>
      </c>
      <c r="E164" s="193">
        <f>+ROUND(+D164/B164*100,2)</f>
        <v>0</v>
      </c>
    </row>
    <row r="165" spans="1:5" ht="12.75">
      <c r="A165" s="119" t="s">
        <v>560</v>
      </c>
      <c r="B165" s="134">
        <v>5.2</v>
      </c>
      <c r="C165" s="146">
        <f t="shared" si="21"/>
        <v>5.2</v>
      </c>
      <c r="D165" s="131">
        <f aca="true" t="shared" si="22" ref="D165:D171">SUM(C165-B165)</f>
        <v>0</v>
      </c>
      <c r="E165" s="193">
        <f aca="true" t="shared" si="23" ref="E165:E171">+ROUND(+D165/B165*100,2)</f>
        <v>0</v>
      </c>
    </row>
    <row r="166" spans="1:5" ht="12.75">
      <c r="A166" s="119" t="s">
        <v>561</v>
      </c>
      <c r="B166" s="134">
        <v>7.2</v>
      </c>
      <c r="C166" s="146">
        <f t="shared" si="21"/>
        <v>7.2</v>
      </c>
      <c r="D166" s="131">
        <f t="shared" si="22"/>
        <v>0</v>
      </c>
      <c r="E166" s="193">
        <f t="shared" si="23"/>
        <v>0</v>
      </c>
    </row>
    <row r="167" spans="1:5" ht="12.75">
      <c r="A167" s="119" t="s">
        <v>562</v>
      </c>
      <c r="B167" s="134">
        <v>8.7</v>
      </c>
      <c r="C167" s="146">
        <f t="shared" si="21"/>
        <v>8.7</v>
      </c>
      <c r="D167" s="131">
        <f t="shared" si="22"/>
        <v>0</v>
      </c>
      <c r="E167" s="193">
        <f t="shared" si="23"/>
        <v>0</v>
      </c>
    </row>
    <row r="168" spans="1:5" ht="12.75">
      <c r="A168" s="119" t="s">
        <v>563</v>
      </c>
      <c r="B168" s="134">
        <v>13.3</v>
      </c>
      <c r="C168" s="146">
        <f t="shared" si="21"/>
        <v>13.3</v>
      </c>
      <c r="D168" s="131">
        <f t="shared" si="22"/>
        <v>0</v>
      </c>
      <c r="E168" s="193">
        <f t="shared" si="23"/>
        <v>0</v>
      </c>
    </row>
    <row r="169" spans="1:5" ht="12.75">
      <c r="A169" s="119" t="s">
        <v>564</v>
      </c>
      <c r="B169" s="134">
        <v>20.2</v>
      </c>
      <c r="C169" s="146">
        <f t="shared" si="21"/>
        <v>20.2</v>
      </c>
      <c r="D169" s="131">
        <f t="shared" si="22"/>
        <v>0</v>
      </c>
      <c r="E169" s="193">
        <f t="shared" si="23"/>
        <v>0</v>
      </c>
    </row>
    <row r="170" spans="1:5" ht="12.75">
      <c r="A170" s="119" t="s">
        <v>565</v>
      </c>
      <c r="B170" s="134">
        <v>24.2</v>
      </c>
      <c r="C170" s="146">
        <f t="shared" si="21"/>
        <v>24.2</v>
      </c>
      <c r="D170" s="131">
        <f t="shared" si="22"/>
        <v>0</v>
      </c>
      <c r="E170" s="193">
        <f t="shared" si="23"/>
        <v>0</v>
      </c>
    </row>
    <row r="171" spans="1:5" ht="12.75">
      <c r="A171" s="119" t="s">
        <v>566</v>
      </c>
      <c r="B171" s="134">
        <v>3.1</v>
      </c>
      <c r="C171" s="146">
        <f t="shared" si="21"/>
        <v>3.1</v>
      </c>
      <c r="D171" s="131">
        <f t="shared" si="22"/>
        <v>0</v>
      </c>
      <c r="E171" s="193">
        <f t="shared" si="23"/>
        <v>0</v>
      </c>
    </row>
    <row r="172" spans="1:5" ht="12.75">
      <c r="A172" s="119"/>
      <c r="B172" s="134"/>
      <c r="C172" s="146"/>
      <c r="D172" s="130"/>
      <c r="E172" s="194"/>
    </row>
    <row r="173" spans="1:5" ht="12.75">
      <c r="A173" s="119" t="s">
        <v>567</v>
      </c>
      <c r="B173" s="134"/>
      <c r="C173" s="146"/>
      <c r="D173" s="130"/>
      <c r="E173" s="194"/>
    </row>
    <row r="174" spans="1:5" ht="12.75">
      <c r="A174" s="119" t="s">
        <v>559</v>
      </c>
      <c r="B174" s="134">
        <v>3.9</v>
      </c>
      <c r="C174" s="146">
        <f aca="true" t="shared" si="24" ref="C174:C181">B174</f>
        <v>3.9</v>
      </c>
      <c r="D174" s="131">
        <f>SUM(C174-B174)</f>
        <v>0</v>
      </c>
      <c r="E174" s="193">
        <f>+ROUND(+D174/B174*100,2)</f>
        <v>0</v>
      </c>
    </row>
    <row r="175" spans="1:5" ht="12.75">
      <c r="A175" s="119" t="s">
        <v>560</v>
      </c>
      <c r="B175" s="134">
        <v>6.5</v>
      </c>
      <c r="C175" s="146">
        <f t="shared" si="24"/>
        <v>6.5</v>
      </c>
      <c r="D175" s="131">
        <f aca="true" t="shared" si="25" ref="D175:D181">SUM(C175-B175)</f>
        <v>0</v>
      </c>
      <c r="E175" s="193">
        <f aca="true" t="shared" si="26" ref="E175:E181">+ROUND(+D175/B175*100,2)</f>
        <v>0</v>
      </c>
    </row>
    <row r="176" spans="1:5" ht="12.75">
      <c r="A176" s="119" t="s">
        <v>561</v>
      </c>
      <c r="B176" s="134">
        <v>9</v>
      </c>
      <c r="C176" s="146">
        <f t="shared" si="24"/>
        <v>9</v>
      </c>
      <c r="D176" s="131">
        <f t="shared" si="25"/>
        <v>0</v>
      </c>
      <c r="E176" s="193">
        <f t="shared" si="26"/>
        <v>0</v>
      </c>
    </row>
    <row r="177" spans="1:5" ht="12.75">
      <c r="A177" s="119" t="s">
        <v>562</v>
      </c>
      <c r="B177" s="134">
        <v>10.9</v>
      </c>
      <c r="C177" s="146">
        <f t="shared" si="24"/>
        <v>10.9</v>
      </c>
      <c r="D177" s="131">
        <f t="shared" si="25"/>
        <v>0</v>
      </c>
      <c r="E177" s="193">
        <f t="shared" si="26"/>
        <v>0</v>
      </c>
    </row>
    <row r="178" spans="1:5" ht="12.75">
      <c r="A178" s="119" t="s">
        <v>563</v>
      </c>
      <c r="B178" s="134">
        <v>16.7</v>
      </c>
      <c r="C178" s="146">
        <f t="shared" si="24"/>
        <v>16.7</v>
      </c>
      <c r="D178" s="131">
        <f t="shared" si="25"/>
        <v>0</v>
      </c>
      <c r="E178" s="193">
        <f t="shared" si="26"/>
        <v>0</v>
      </c>
    </row>
    <row r="179" spans="1:5" ht="12.75">
      <c r="A179" s="119" t="s">
        <v>564</v>
      </c>
      <c r="B179" s="134">
        <v>25.3</v>
      </c>
      <c r="C179" s="146">
        <f t="shared" si="24"/>
        <v>25.3</v>
      </c>
      <c r="D179" s="131">
        <f t="shared" si="25"/>
        <v>0</v>
      </c>
      <c r="E179" s="193">
        <f t="shared" si="26"/>
        <v>0</v>
      </c>
    </row>
    <row r="180" spans="1:5" ht="12.75">
      <c r="A180" s="119" t="s">
        <v>565</v>
      </c>
      <c r="B180" s="134">
        <v>30.3</v>
      </c>
      <c r="C180" s="146">
        <f t="shared" si="24"/>
        <v>30.3</v>
      </c>
      <c r="D180" s="131">
        <f t="shared" si="25"/>
        <v>0</v>
      </c>
      <c r="E180" s="193">
        <f t="shared" si="26"/>
        <v>0</v>
      </c>
    </row>
    <row r="181" spans="1:5" ht="12.75">
      <c r="A181" s="119" t="s">
        <v>566</v>
      </c>
      <c r="B181" s="134">
        <v>3.9</v>
      </c>
      <c r="C181" s="146">
        <f t="shared" si="24"/>
        <v>3.9</v>
      </c>
      <c r="D181" s="131">
        <f t="shared" si="25"/>
        <v>0</v>
      </c>
      <c r="E181" s="193">
        <f t="shared" si="26"/>
        <v>0</v>
      </c>
    </row>
    <row r="182" spans="1:5" ht="12.75">
      <c r="A182" s="119"/>
      <c r="B182" s="130"/>
      <c r="C182" s="142"/>
      <c r="D182" s="130"/>
      <c r="E182" s="194"/>
    </row>
    <row r="183" spans="1:5" ht="12.75">
      <c r="A183" s="124" t="s">
        <v>571</v>
      </c>
      <c r="B183" s="130"/>
      <c r="C183" s="142"/>
      <c r="D183" s="130"/>
      <c r="E183" s="194"/>
    </row>
    <row r="184" spans="1:5" ht="12.75">
      <c r="A184" s="119" t="s">
        <v>572</v>
      </c>
      <c r="B184" s="130"/>
      <c r="C184" s="142"/>
      <c r="D184" s="131"/>
      <c r="E184" s="193"/>
    </row>
    <row r="185" spans="1:5" ht="12.75">
      <c r="A185" s="119" t="s">
        <v>559</v>
      </c>
      <c r="B185" s="130">
        <v>1.2</v>
      </c>
      <c r="C185" s="142">
        <f aca="true" t="shared" si="27" ref="C185:C192">B185</f>
        <v>1.2</v>
      </c>
      <c r="D185" s="131">
        <f>SUM(C185-B185)</f>
        <v>0</v>
      </c>
      <c r="E185" s="193">
        <f>+ROUND(+D185/B185*100,2)</f>
        <v>0</v>
      </c>
    </row>
    <row r="186" spans="1:5" ht="12.75">
      <c r="A186" s="119" t="s">
        <v>560</v>
      </c>
      <c r="B186" s="130">
        <v>2</v>
      </c>
      <c r="C186" s="142">
        <f t="shared" si="27"/>
        <v>2</v>
      </c>
      <c r="D186" s="131">
        <f aca="true" t="shared" si="28" ref="D186:D192">SUM(C186-B186)</f>
        <v>0</v>
      </c>
      <c r="E186" s="193">
        <f aca="true" t="shared" si="29" ref="E186:E192">+ROUND(+D186/B186*100,2)</f>
        <v>0</v>
      </c>
    </row>
    <row r="187" spans="1:5" ht="12.75">
      <c r="A187" s="119" t="s">
        <v>561</v>
      </c>
      <c r="B187" s="130">
        <v>3</v>
      </c>
      <c r="C187" s="142">
        <f t="shared" si="27"/>
        <v>3</v>
      </c>
      <c r="D187" s="131">
        <f t="shared" si="28"/>
        <v>0</v>
      </c>
      <c r="E187" s="193">
        <f t="shared" si="29"/>
        <v>0</v>
      </c>
    </row>
    <row r="188" spans="1:5" ht="12.75">
      <c r="A188" s="119" t="s">
        <v>562</v>
      </c>
      <c r="B188" s="130">
        <v>6.5</v>
      </c>
      <c r="C188" s="142">
        <f t="shared" si="27"/>
        <v>6.5</v>
      </c>
      <c r="D188" s="131">
        <f t="shared" si="28"/>
        <v>0</v>
      </c>
      <c r="E188" s="193">
        <f t="shared" si="29"/>
        <v>0</v>
      </c>
    </row>
    <row r="189" spans="1:5" ht="12.75">
      <c r="A189" s="119" t="s">
        <v>563</v>
      </c>
      <c r="B189" s="130">
        <v>9.5</v>
      </c>
      <c r="C189" s="142">
        <f t="shared" si="27"/>
        <v>9.5</v>
      </c>
      <c r="D189" s="131">
        <f t="shared" si="28"/>
        <v>0</v>
      </c>
      <c r="E189" s="193">
        <f t="shared" si="29"/>
        <v>0</v>
      </c>
    </row>
    <row r="190" spans="1:5" ht="12.75">
      <c r="A190" s="119" t="s">
        <v>564</v>
      </c>
      <c r="B190" s="130">
        <v>14</v>
      </c>
      <c r="C190" s="142">
        <f t="shared" si="27"/>
        <v>14</v>
      </c>
      <c r="D190" s="131">
        <f t="shared" si="28"/>
        <v>0</v>
      </c>
      <c r="E190" s="193">
        <f t="shared" si="29"/>
        <v>0</v>
      </c>
    </row>
    <row r="191" spans="1:5" ht="12.75">
      <c r="A191" s="119" t="s">
        <v>565</v>
      </c>
      <c r="B191" s="130">
        <v>17.5</v>
      </c>
      <c r="C191" s="142">
        <f t="shared" si="27"/>
        <v>17.5</v>
      </c>
      <c r="D191" s="131">
        <f t="shared" si="28"/>
        <v>0</v>
      </c>
      <c r="E191" s="193">
        <f t="shared" si="29"/>
        <v>0</v>
      </c>
    </row>
    <row r="192" spans="1:5" ht="12.75">
      <c r="A192" s="119" t="s">
        <v>566</v>
      </c>
      <c r="B192" s="130">
        <v>1</v>
      </c>
      <c r="C192" s="142">
        <f t="shared" si="27"/>
        <v>1</v>
      </c>
      <c r="D192" s="131">
        <f t="shared" si="28"/>
        <v>0</v>
      </c>
      <c r="E192" s="193">
        <f t="shared" si="29"/>
        <v>0</v>
      </c>
    </row>
    <row r="193" spans="1:5" ht="12.75">
      <c r="A193" s="29"/>
      <c r="B193" s="130"/>
      <c r="C193" s="142"/>
      <c r="D193" s="131"/>
      <c r="E193" s="193"/>
    </row>
    <row r="194" spans="1:5" ht="12.75">
      <c r="A194" s="177" t="s">
        <v>573</v>
      </c>
      <c r="B194" s="130"/>
      <c r="C194" s="142"/>
      <c r="D194" s="130"/>
      <c r="E194" s="194"/>
    </row>
    <row r="195" spans="1:5" ht="12.75">
      <c r="A195" s="29" t="s">
        <v>574</v>
      </c>
      <c r="B195" s="130">
        <v>10</v>
      </c>
      <c r="C195" s="142">
        <v>20</v>
      </c>
      <c r="D195" s="131">
        <f>SUM(C195-B195)</f>
        <v>10</v>
      </c>
      <c r="E195" s="193">
        <f>+ROUND(+D195/B195*100,2)</f>
        <v>100</v>
      </c>
    </row>
    <row r="196" spans="1:5" ht="12.75">
      <c r="A196" s="29" t="s">
        <v>575</v>
      </c>
      <c r="B196" s="130">
        <v>12.5</v>
      </c>
      <c r="C196" s="142">
        <v>12.5</v>
      </c>
      <c r="D196" s="131">
        <f>SUM(C196-B196)</f>
        <v>0</v>
      </c>
      <c r="E196" s="193">
        <f>+ROUND(+D196/B196*100,2)</f>
        <v>0</v>
      </c>
    </row>
    <row r="197" spans="1:5" ht="12.75">
      <c r="A197" s="29" t="s">
        <v>576</v>
      </c>
      <c r="B197" s="130">
        <v>5</v>
      </c>
      <c r="C197" s="142">
        <f>B197</f>
        <v>5</v>
      </c>
      <c r="D197" s="131">
        <f>SUM(C197-B197)</f>
        <v>0</v>
      </c>
      <c r="E197" s="193">
        <f>+ROUND(+D197/B197*100,2)</f>
        <v>0</v>
      </c>
    </row>
    <row r="198" spans="1:5" ht="12.75">
      <c r="A198" s="29" t="s">
        <v>577</v>
      </c>
      <c r="B198" s="130">
        <v>7.5</v>
      </c>
      <c r="C198" s="142">
        <f>B198</f>
        <v>7.5</v>
      </c>
      <c r="D198" s="131">
        <f>SUM(C198-B198)</f>
        <v>0</v>
      </c>
      <c r="E198" s="193">
        <f>+ROUND(+D198/B198*100,2)</f>
        <v>0</v>
      </c>
    </row>
    <row r="199" spans="1:5" ht="12.75">
      <c r="A199" s="29"/>
      <c r="B199" s="130"/>
      <c r="C199" s="142"/>
      <c r="D199" s="130"/>
      <c r="E199" s="194"/>
    </row>
    <row r="200" spans="1:5" ht="12.75" customHeight="1">
      <c r="A200" s="183" t="s">
        <v>555</v>
      </c>
      <c r="B200" s="184"/>
      <c r="C200" s="142"/>
      <c r="D200" s="130"/>
      <c r="E200" s="194"/>
    </row>
    <row r="201" spans="1:5" ht="12.75">
      <c r="A201" s="119"/>
      <c r="B201" s="130"/>
      <c r="C201" s="142"/>
      <c r="D201" s="130"/>
      <c r="E201" s="194"/>
    </row>
    <row r="202" spans="1:5" ht="15" customHeight="1">
      <c r="A202" s="137" t="s">
        <v>314</v>
      </c>
      <c r="B202" s="138"/>
      <c r="C202" s="142"/>
      <c r="D202" s="130"/>
      <c r="E202" s="194"/>
    </row>
    <row r="203" spans="1:5" ht="15" customHeight="1">
      <c r="A203" s="119"/>
      <c r="B203" s="138"/>
      <c r="C203" s="142"/>
      <c r="D203" s="130"/>
      <c r="E203" s="194"/>
    </row>
    <row r="204" spans="1:5" ht="12.75">
      <c r="A204" s="124" t="s">
        <v>578</v>
      </c>
      <c r="B204" s="130"/>
      <c r="C204" s="142"/>
      <c r="D204" s="130"/>
      <c r="E204" s="194"/>
    </row>
    <row r="205" spans="1:5" ht="12.75">
      <c r="A205" s="124"/>
      <c r="B205" s="130"/>
      <c r="C205" s="142"/>
      <c r="D205" s="130"/>
      <c r="E205" s="194"/>
    </row>
    <row r="206" spans="1:5" ht="12.75">
      <c r="A206" s="124" t="s">
        <v>579</v>
      </c>
      <c r="B206" s="130"/>
      <c r="C206" s="142"/>
      <c r="D206" s="130"/>
      <c r="E206" s="194"/>
    </row>
    <row r="207" spans="1:5" ht="12.75">
      <c r="A207" s="119" t="s">
        <v>572</v>
      </c>
      <c r="B207" s="130"/>
      <c r="C207" s="142"/>
      <c r="D207" s="130"/>
      <c r="E207" s="194"/>
    </row>
    <row r="208" spans="1:5" ht="12.75">
      <c r="A208" s="119" t="s">
        <v>559</v>
      </c>
      <c r="B208" s="130">
        <v>1</v>
      </c>
      <c r="C208" s="142">
        <f aca="true" t="shared" si="30" ref="C208:C215">B208</f>
        <v>1</v>
      </c>
      <c r="D208" s="131">
        <f aca="true" t="shared" si="31" ref="D208:D215">SUM(C208-B208)</f>
        <v>0</v>
      </c>
      <c r="E208" s="193">
        <f aca="true" t="shared" si="32" ref="E208:E215">+ROUND(+D208/B208*100,2)</f>
        <v>0</v>
      </c>
    </row>
    <row r="209" spans="1:5" ht="12.75">
      <c r="A209" s="119" t="s">
        <v>560</v>
      </c>
      <c r="B209" s="130">
        <v>1.5</v>
      </c>
      <c r="C209" s="142">
        <f t="shared" si="30"/>
        <v>1.5</v>
      </c>
      <c r="D209" s="131">
        <f t="shared" si="31"/>
        <v>0</v>
      </c>
      <c r="E209" s="193">
        <f t="shared" si="32"/>
        <v>0</v>
      </c>
    </row>
    <row r="210" spans="1:5" ht="12.75">
      <c r="A210" s="119" t="s">
        <v>561</v>
      </c>
      <c r="B210" s="130">
        <v>3</v>
      </c>
      <c r="C210" s="142">
        <f t="shared" si="30"/>
        <v>3</v>
      </c>
      <c r="D210" s="131">
        <f t="shared" si="31"/>
        <v>0</v>
      </c>
      <c r="E210" s="193">
        <f t="shared" si="32"/>
        <v>0</v>
      </c>
    </row>
    <row r="211" spans="1:5" ht="12.75">
      <c r="A211" s="119" t="s">
        <v>562</v>
      </c>
      <c r="B211" s="130">
        <v>5</v>
      </c>
      <c r="C211" s="142">
        <f t="shared" si="30"/>
        <v>5</v>
      </c>
      <c r="D211" s="131">
        <f t="shared" si="31"/>
        <v>0</v>
      </c>
      <c r="E211" s="193">
        <f t="shared" si="32"/>
        <v>0</v>
      </c>
    </row>
    <row r="212" spans="1:5" ht="12.75">
      <c r="A212" s="119" t="s">
        <v>563</v>
      </c>
      <c r="B212" s="130">
        <v>12.5</v>
      </c>
      <c r="C212" s="142">
        <f t="shared" si="30"/>
        <v>12.5</v>
      </c>
      <c r="D212" s="131">
        <f t="shared" si="31"/>
        <v>0</v>
      </c>
      <c r="E212" s="193">
        <f t="shared" si="32"/>
        <v>0</v>
      </c>
    </row>
    <row r="213" spans="1:5" ht="12.75">
      <c r="A213" s="119" t="s">
        <v>564</v>
      </c>
      <c r="B213" s="130">
        <v>12.5</v>
      </c>
      <c r="C213" s="142">
        <f t="shared" si="30"/>
        <v>12.5</v>
      </c>
      <c r="D213" s="131">
        <f t="shared" si="31"/>
        <v>0</v>
      </c>
      <c r="E213" s="193">
        <f t="shared" si="32"/>
        <v>0</v>
      </c>
    </row>
    <row r="214" spans="1:5" ht="12.75">
      <c r="A214" s="119" t="s">
        <v>565</v>
      </c>
      <c r="B214" s="130">
        <v>12.5</v>
      </c>
      <c r="C214" s="142">
        <f t="shared" si="30"/>
        <v>12.5</v>
      </c>
      <c r="D214" s="131">
        <f t="shared" si="31"/>
        <v>0</v>
      </c>
      <c r="E214" s="193">
        <f t="shared" si="32"/>
        <v>0</v>
      </c>
    </row>
    <row r="215" spans="1:5" ht="12.75">
      <c r="A215" s="119" t="s">
        <v>566</v>
      </c>
      <c r="B215" s="130">
        <v>1</v>
      </c>
      <c r="C215" s="142">
        <f t="shared" si="30"/>
        <v>1</v>
      </c>
      <c r="D215" s="131">
        <f t="shared" si="31"/>
        <v>0</v>
      </c>
      <c r="E215" s="193">
        <f t="shared" si="32"/>
        <v>0</v>
      </c>
    </row>
    <row r="216" spans="1:5" ht="12.75">
      <c r="A216" s="119"/>
      <c r="B216" s="130"/>
      <c r="C216" s="142"/>
      <c r="D216" s="130"/>
      <c r="E216" s="194"/>
    </row>
    <row r="217" spans="1:5" ht="12.75">
      <c r="A217" s="124" t="s">
        <v>580</v>
      </c>
      <c r="B217" s="130"/>
      <c r="C217" s="142"/>
      <c r="D217" s="130"/>
      <c r="E217" s="194"/>
    </row>
    <row r="218" spans="1:5" ht="12.75">
      <c r="A218" s="119" t="s">
        <v>581</v>
      </c>
      <c r="B218" s="130">
        <v>1.2</v>
      </c>
      <c r="C218" s="142">
        <f aca="true" t="shared" si="33" ref="C218:C224">B218</f>
        <v>1.2</v>
      </c>
      <c r="D218" s="131">
        <f>SUM(C218-B218)</f>
        <v>0</v>
      </c>
      <c r="E218" s="193">
        <f>+ROUND(+D218/B218*100,2)</f>
        <v>0</v>
      </c>
    </row>
    <row r="219" spans="1:5" ht="12.75">
      <c r="A219" s="119" t="s">
        <v>561</v>
      </c>
      <c r="B219" s="130">
        <v>3</v>
      </c>
      <c r="C219" s="142">
        <f t="shared" si="33"/>
        <v>3</v>
      </c>
      <c r="D219" s="131">
        <f aca="true" t="shared" si="34" ref="D219:D224">SUM(C219-B219)</f>
        <v>0</v>
      </c>
      <c r="E219" s="193">
        <f aca="true" t="shared" si="35" ref="E219:E224">+ROUND(+D219/B219*100,2)</f>
        <v>0</v>
      </c>
    </row>
    <row r="220" spans="1:5" ht="12.75">
      <c r="A220" s="119" t="s">
        <v>562</v>
      </c>
      <c r="B220" s="130">
        <v>5</v>
      </c>
      <c r="C220" s="142">
        <f t="shared" si="33"/>
        <v>5</v>
      </c>
      <c r="D220" s="131">
        <f t="shared" si="34"/>
        <v>0</v>
      </c>
      <c r="E220" s="193">
        <f t="shared" si="35"/>
        <v>0</v>
      </c>
    </row>
    <row r="221" spans="1:5" ht="12.75">
      <c r="A221" s="119" t="s">
        <v>563</v>
      </c>
      <c r="B221" s="130">
        <v>12.5</v>
      </c>
      <c r="C221" s="142">
        <f t="shared" si="33"/>
        <v>12.5</v>
      </c>
      <c r="D221" s="131">
        <f t="shared" si="34"/>
        <v>0</v>
      </c>
      <c r="E221" s="193">
        <f t="shared" si="35"/>
        <v>0</v>
      </c>
    </row>
    <row r="222" spans="1:5" ht="12.75">
      <c r="A222" s="119" t="s">
        <v>564</v>
      </c>
      <c r="B222" s="130">
        <v>12.5</v>
      </c>
      <c r="C222" s="142">
        <f t="shared" si="33"/>
        <v>12.5</v>
      </c>
      <c r="D222" s="131">
        <f t="shared" si="34"/>
        <v>0</v>
      </c>
      <c r="E222" s="193">
        <f t="shared" si="35"/>
        <v>0</v>
      </c>
    </row>
    <row r="223" spans="1:5" ht="12.75">
      <c r="A223" s="119" t="s">
        <v>565</v>
      </c>
      <c r="B223" s="130">
        <v>12.5</v>
      </c>
      <c r="C223" s="142">
        <f t="shared" si="33"/>
        <v>12.5</v>
      </c>
      <c r="D223" s="131">
        <f t="shared" si="34"/>
        <v>0</v>
      </c>
      <c r="E223" s="193">
        <f t="shared" si="35"/>
        <v>0</v>
      </c>
    </row>
    <row r="224" spans="1:5" ht="12.75">
      <c r="A224" s="119" t="s">
        <v>566</v>
      </c>
      <c r="B224" s="130">
        <v>1.2</v>
      </c>
      <c r="C224" s="142">
        <f t="shared" si="33"/>
        <v>1.2</v>
      </c>
      <c r="D224" s="131">
        <f t="shared" si="34"/>
        <v>0</v>
      </c>
      <c r="E224" s="193">
        <f t="shared" si="35"/>
        <v>0</v>
      </c>
    </row>
    <row r="225" spans="1:5" ht="12.75">
      <c r="A225" s="119"/>
      <c r="B225" s="130"/>
      <c r="C225" s="142"/>
      <c r="D225" s="130"/>
      <c r="E225" s="194"/>
    </row>
    <row r="226" spans="1:5" ht="12.75">
      <c r="A226" s="124" t="s">
        <v>580</v>
      </c>
      <c r="B226" s="130"/>
      <c r="C226" s="142"/>
      <c r="D226" s="130"/>
      <c r="E226" s="194"/>
    </row>
    <row r="227" spans="1:5" ht="12.75">
      <c r="A227" s="119" t="s">
        <v>582</v>
      </c>
      <c r="B227" s="130"/>
      <c r="C227" s="142"/>
      <c r="D227" s="130"/>
      <c r="E227" s="194"/>
    </row>
    <row r="228" spans="1:5" ht="12.75">
      <c r="A228" s="119" t="s">
        <v>583</v>
      </c>
      <c r="B228" s="134">
        <v>6</v>
      </c>
      <c r="C228" s="146">
        <f>B228</f>
        <v>6</v>
      </c>
      <c r="D228" s="135">
        <f>SUM(C228-B228)</f>
        <v>0</v>
      </c>
      <c r="E228" s="197">
        <f>+ROUND(+D228/B228*100,2)</f>
        <v>0</v>
      </c>
    </row>
    <row r="229" spans="1:5" ht="12.75">
      <c r="A229" s="119" t="s">
        <v>584</v>
      </c>
      <c r="B229" s="134">
        <v>6</v>
      </c>
      <c r="C229" s="146">
        <f>B229</f>
        <v>6</v>
      </c>
      <c r="D229" s="135">
        <f>SUM(C229-B229)</f>
        <v>0</v>
      </c>
      <c r="E229" s="197">
        <f>+ROUND(+D229/B229*100,2)</f>
        <v>0</v>
      </c>
    </row>
    <row r="230" spans="1:5" ht="12.75">
      <c r="A230" s="124" t="s">
        <v>636</v>
      </c>
      <c r="B230" s="134"/>
      <c r="C230" s="146"/>
      <c r="D230" s="134"/>
      <c r="E230" s="195"/>
    </row>
    <row r="231" spans="1:5" ht="12.75">
      <c r="A231" s="119"/>
      <c r="B231" s="134"/>
      <c r="C231" s="146"/>
      <c r="D231" s="134"/>
      <c r="E231" s="195"/>
    </row>
    <row r="232" spans="1:5" ht="12.75">
      <c r="A232" s="124" t="s">
        <v>585</v>
      </c>
      <c r="B232" s="130"/>
      <c r="C232" s="142"/>
      <c r="D232" s="130"/>
      <c r="E232" s="194"/>
    </row>
    <row r="233" spans="1:5" ht="12.75">
      <c r="A233" s="119" t="s">
        <v>572</v>
      </c>
      <c r="B233" s="130"/>
      <c r="C233" s="142"/>
      <c r="D233" s="130"/>
      <c r="E233" s="194"/>
    </row>
    <row r="234" spans="1:5" ht="12.75">
      <c r="A234" s="119" t="s">
        <v>559</v>
      </c>
      <c r="B234" s="130">
        <v>1</v>
      </c>
      <c r="C234" s="142">
        <f aca="true" t="shared" si="36" ref="C234:C241">B234</f>
        <v>1</v>
      </c>
      <c r="D234" s="131">
        <f>SUM(C234-B234)</f>
        <v>0</v>
      </c>
      <c r="E234" s="193">
        <f>+ROUND(+D234/B234*100,2)</f>
        <v>0</v>
      </c>
    </row>
    <row r="235" spans="1:5" ht="12.75">
      <c r="A235" s="119" t="s">
        <v>560</v>
      </c>
      <c r="B235" s="130">
        <v>1.5</v>
      </c>
      <c r="C235" s="142">
        <f t="shared" si="36"/>
        <v>1.5</v>
      </c>
      <c r="D235" s="131">
        <f aca="true" t="shared" si="37" ref="D235:D241">SUM(C235-B235)</f>
        <v>0</v>
      </c>
      <c r="E235" s="193">
        <f aca="true" t="shared" si="38" ref="E235:E241">+ROUND(+D235/B235*100,2)</f>
        <v>0</v>
      </c>
    </row>
    <row r="236" spans="1:5" ht="12.75">
      <c r="A236" s="119" t="s">
        <v>561</v>
      </c>
      <c r="B236" s="130">
        <v>3</v>
      </c>
      <c r="C236" s="142">
        <f t="shared" si="36"/>
        <v>3</v>
      </c>
      <c r="D236" s="131">
        <f t="shared" si="37"/>
        <v>0</v>
      </c>
      <c r="E236" s="193">
        <f t="shared" si="38"/>
        <v>0</v>
      </c>
    </row>
    <row r="237" spans="1:5" ht="12.75">
      <c r="A237" s="119" t="s">
        <v>562</v>
      </c>
      <c r="B237" s="130">
        <v>5</v>
      </c>
      <c r="C237" s="142">
        <f t="shared" si="36"/>
        <v>5</v>
      </c>
      <c r="D237" s="131">
        <f t="shared" si="37"/>
        <v>0</v>
      </c>
      <c r="E237" s="193">
        <f t="shared" si="38"/>
        <v>0</v>
      </c>
    </row>
    <row r="238" spans="1:5" ht="12.75">
      <c r="A238" s="119" t="s">
        <v>563</v>
      </c>
      <c r="B238" s="130">
        <v>12.5</v>
      </c>
      <c r="C238" s="142">
        <f t="shared" si="36"/>
        <v>12.5</v>
      </c>
      <c r="D238" s="131">
        <f t="shared" si="37"/>
        <v>0</v>
      </c>
      <c r="E238" s="193">
        <f t="shared" si="38"/>
        <v>0</v>
      </c>
    </row>
    <row r="239" spans="1:5" ht="12.75">
      <c r="A239" s="119" t="s">
        <v>564</v>
      </c>
      <c r="B239" s="130">
        <v>12.5</v>
      </c>
      <c r="C239" s="142">
        <f t="shared" si="36"/>
        <v>12.5</v>
      </c>
      <c r="D239" s="131">
        <f t="shared" si="37"/>
        <v>0</v>
      </c>
      <c r="E239" s="193">
        <f t="shared" si="38"/>
        <v>0</v>
      </c>
    </row>
    <row r="240" spans="1:5" ht="12.75">
      <c r="A240" s="119" t="s">
        <v>565</v>
      </c>
      <c r="B240" s="130">
        <v>12.5</v>
      </c>
      <c r="C240" s="142">
        <f t="shared" si="36"/>
        <v>12.5</v>
      </c>
      <c r="D240" s="131">
        <f t="shared" si="37"/>
        <v>0</v>
      </c>
      <c r="E240" s="193">
        <f t="shared" si="38"/>
        <v>0</v>
      </c>
    </row>
    <row r="241" spans="1:5" ht="12.75">
      <c r="A241" s="119" t="s">
        <v>566</v>
      </c>
      <c r="B241" s="130">
        <v>1</v>
      </c>
      <c r="C241" s="142">
        <f t="shared" si="36"/>
        <v>1</v>
      </c>
      <c r="D241" s="131">
        <f t="shared" si="37"/>
        <v>0</v>
      </c>
      <c r="E241" s="193">
        <f t="shared" si="38"/>
        <v>0</v>
      </c>
    </row>
    <row r="242" spans="1:5" ht="12.75">
      <c r="A242" s="119"/>
      <c r="B242" s="130"/>
      <c r="C242" s="142"/>
      <c r="D242" s="131"/>
      <c r="E242" s="193"/>
    </row>
    <row r="243" spans="1:5" ht="12.75">
      <c r="A243" s="124" t="s">
        <v>586</v>
      </c>
      <c r="B243" s="130"/>
      <c r="C243" s="142"/>
      <c r="D243" s="130"/>
      <c r="E243" s="194"/>
    </row>
    <row r="244" spans="1:5" ht="12.75">
      <c r="A244" s="119" t="s">
        <v>572</v>
      </c>
      <c r="B244" s="130"/>
      <c r="C244" s="142"/>
      <c r="D244" s="130"/>
      <c r="E244" s="194"/>
    </row>
    <row r="245" spans="1:5" ht="12.75">
      <c r="A245" s="119" t="s">
        <v>581</v>
      </c>
      <c r="B245" s="130">
        <v>0.7</v>
      </c>
      <c r="C245" s="142">
        <f>B245</f>
        <v>0.7</v>
      </c>
      <c r="D245" s="131">
        <f>SUM(C245-B245)</f>
        <v>0</v>
      </c>
      <c r="E245" s="193">
        <f>+ROUND(+D245/B245*100,2)</f>
        <v>0</v>
      </c>
    </row>
    <row r="246" spans="1:5" ht="12.75">
      <c r="A246" s="119" t="s">
        <v>561</v>
      </c>
      <c r="B246" s="130">
        <v>1</v>
      </c>
      <c r="C246" s="142">
        <f>B246</f>
        <v>1</v>
      </c>
      <c r="D246" s="131">
        <f>SUM(C246-B246)</f>
        <v>0</v>
      </c>
      <c r="E246" s="193">
        <f>+ROUND(+D246/B246*100,2)</f>
        <v>0</v>
      </c>
    </row>
    <row r="247" spans="1:5" ht="12.75">
      <c r="A247" s="119" t="s">
        <v>562</v>
      </c>
      <c r="B247" s="130">
        <v>1.2</v>
      </c>
      <c r="C247" s="142">
        <f>B247</f>
        <v>1.2</v>
      </c>
      <c r="D247" s="131">
        <f>SUM(C247-B247)</f>
        <v>0</v>
      </c>
      <c r="E247" s="193">
        <f>+ROUND(+D247/B247*100,2)</f>
        <v>0</v>
      </c>
    </row>
    <row r="248" spans="1:5" ht="12.75">
      <c r="A248" s="119" t="s">
        <v>587</v>
      </c>
      <c r="B248" s="130">
        <v>2.5</v>
      </c>
      <c r="C248" s="142">
        <f>B248</f>
        <v>2.5</v>
      </c>
      <c r="D248" s="131">
        <f>SUM(C248-B248)</f>
        <v>0</v>
      </c>
      <c r="E248" s="193">
        <f>+ROUND(+D248/B248*100,2)</f>
        <v>0</v>
      </c>
    </row>
    <row r="249" spans="1:5" ht="12.75">
      <c r="A249" s="119"/>
      <c r="B249" s="130"/>
      <c r="C249" s="142"/>
      <c r="D249" s="130"/>
      <c r="E249" s="194"/>
    </row>
    <row r="250" spans="1:5" ht="12.75">
      <c r="A250" s="124" t="s">
        <v>588</v>
      </c>
      <c r="B250" s="130"/>
      <c r="C250" s="142"/>
      <c r="D250" s="130"/>
      <c r="E250" s="194"/>
    </row>
    <row r="251" spans="1:5" ht="12.75">
      <c r="A251" s="119" t="s">
        <v>572</v>
      </c>
      <c r="B251" s="130"/>
      <c r="C251" s="142"/>
      <c r="D251" s="130"/>
      <c r="E251" s="194"/>
    </row>
    <row r="252" spans="1:5" ht="12.75">
      <c r="A252" s="119" t="s">
        <v>559</v>
      </c>
      <c r="B252" s="130">
        <v>1</v>
      </c>
      <c r="C252" s="142">
        <f aca="true" t="shared" si="39" ref="C252:C259">B252</f>
        <v>1</v>
      </c>
      <c r="D252" s="131">
        <f>SUM(C252-B252)</f>
        <v>0</v>
      </c>
      <c r="E252" s="193">
        <f>+ROUND(+D252/B252*100,2)</f>
        <v>0</v>
      </c>
    </row>
    <row r="253" spans="1:5" ht="12.75">
      <c r="A253" s="119" t="s">
        <v>560</v>
      </c>
      <c r="B253" s="130">
        <v>1.5</v>
      </c>
      <c r="C253" s="142">
        <f t="shared" si="39"/>
        <v>1.5</v>
      </c>
      <c r="D253" s="131">
        <f aca="true" t="shared" si="40" ref="D253:D259">SUM(C253-B253)</f>
        <v>0</v>
      </c>
      <c r="E253" s="193">
        <f aca="true" t="shared" si="41" ref="E253:E259">+ROUND(+D253/B253*100,2)</f>
        <v>0</v>
      </c>
    </row>
    <row r="254" spans="1:5" ht="12.75">
      <c r="A254" s="119" t="s">
        <v>561</v>
      </c>
      <c r="B254" s="130">
        <v>3</v>
      </c>
      <c r="C254" s="142">
        <f t="shared" si="39"/>
        <v>3</v>
      </c>
      <c r="D254" s="131">
        <f t="shared" si="40"/>
        <v>0</v>
      </c>
      <c r="E254" s="193">
        <f t="shared" si="41"/>
        <v>0</v>
      </c>
    </row>
    <row r="255" spans="1:5" ht="12.75">
      <c r="A255" s="119" t="s">
        <v>562</v>
      </c>
      <c r="B255" s="130">
        <v>4</v>
      </c>
      <c r="C255" s="142">
        <f t="shared" si="39"/>
        <v>4</v>
      </c>
      <c r="D255" s="131">
        <f t="shared" si="40"/>
        <v>0</v>
      </c>
      <c r="E255" s="193">
        <f t="shared" si="41"/>
        <v>0</v>
      </c>
    </row>
    <row r="256" spans="1:5" ht="12.75">
      <c r="A256" s="119" t="s">
        <v>563</v>
      </c>
      <c r="B256" s="130">
        <v>4.5</v>
      </c>
      <c r="C256" s="142">
        <f t="shared" si="39"/>
        <v>4.5</v>
      </c>
      <c r="D256" s="131">
        <f t="shared" si="40"/>
        <v>0</v>
      </c>
      <c r="E256" s="193">
        <f t="shared" si="41"/>
        <v>0</v>
      </c>
    </row>
    <row r="257" spans="1:5" ht="12.75">
      <c r="A257" s="119" t="s">
        <v>564</v>
      </c>
      <c r="B257" s="130">
        <v>12.5</v>
      </c>
      <c r="C257" s="142">
        <f t="shared" si="39"/>
        <v>12.5</v>
      </c>
      <c r="D257" s="131">
        <f t="shared" si="40"/>
        <v>0</v>
      </c>
      <c r="E257" s="193">
        <f t="shared" si="41"/>
        <v>0</v>
      </c>
    </row>
    <row r="258" spans="1:5" ht="12.75">
      <c r="A258" s="119" t="s">
        <v>565</v>
      </c>
      <c r="B258" s="130">
        <v>12.5</v>
      </c>
      <c r="C258" s="142">
        <f t="shared" si="39"/>
        <v>12.5</v>
      </c>
      <c r="D258" s="131">
        <f t="shared" si="40"/>
        <v>0</v>
      </c>
      <c r="E258" s="193">
        <f t="shared" si="41"/>
        <v>0</v>
      </c>
    </row>
    <row r="259" spans="1:5" ht="12.75">
      <c r="A259" s="119" t="s">
        <v>566</v>
      </c>
      <c r="B259" s="134">
        <v>0.8</v>
      </c>
      <c r="C259" s="146">
        <f t="shared" si="39"/>
        <v>0.8</v>
      </c>
      <c r="D259" s="131">
        <f t="shared" si="40"/>
        <v>0</v>
      </c>
      <c r="E259" s="193">
        <f t="shared" si="41"/>
        <v>0</v>
      </c>
    </row>
    <row r="260" spans="1:5" ht="12.75">
      <c r="A260" s="29"/>
      <c r="B260" s="130"/>
      <c r="C260" s="142"/>
      <c r="D260" s="130"/>
      <c r="E260" s="194"/>
    </row>
    <row r="261" spans="1:5" ht="12.75" customHeight="1">
      <c r="A261" s="183" t="s">
        <v>555</v>
      </c>
      <c r="B261" s="184"/>
      <c r="C261" s="142"/>
      <c r="D261" s="130"/>
      <c r="E261" s="194"/>
    </row>
    <row r="262" spans="1:5" ht="12.75">
      <c r="A262" s="119"/>
      <c r="B262" s="130"/>
      <c r="C262" s="142"/>
      <c r="D262" s="130"/>
      <c r="E262" s="194"/>
    </row>
    <row r="263" spans="1:5" ht="15" customHeight="1">
      <c r="A263" s="137" t="s">
        <v>314</v>
      </c>
      <c r="B263" s="138"/>
      <c r="C263" s="142"/>
      <c r="D263" s="130"/>
      <c r="E263" s="194"/>
    </row>
    <row r="264" spans="1:5" ht="15" customHeight="1">
      <c r="A264" s="119"/>
      <c r="B264" s="138"/>
      <c r="C264" s="142"/>
      <c r="D264" s="130"/>
      <c r="E264" s="194"/>
    </row>
    <row r="265" spans="1:5" ht="15" customHeight="1">
      <c r="A265" s="124" t="s">
        <v>822</v>
      </c>
      <c r="B265" s="138"/>
      <c r="C265" s="142"/>
      <c r="D265" s="130"/>
      <c r="E265" s="194"/>
    </row>
    <row r="266" spans="1:5" ht="15" customHeight="1">
      <c r="A266" s="124"/>
      <c r="B266" s="138"/>
      <c r="C266" s="142"/>
      <c r="D266" s="130"/>
      <c r="E266" s="194"/>
    </row>
    <row r="267" spans="1:5" ht="12.75">
      <c r="A267" s="177" t="s">
        <v>823</v>
      </c>
      <c r="B267" s="130"/>
      <c r="C267" s="142"/>
      <c r="D267" s="130"/>
      <c r="E267" s="194"/>
    </row>
    <row r="268" spans="1:5" ht="12.75">
      <c r="A268" s="29" t="s">
        <v>810</v>
      </c>
      <c r="B268" s="130">
        <v>1.5</v>
      </c>
      <c r="C268" s="142">
        <v>1.5</v>
      </c>
      <c r="D268" s="131">
        <f>SUM(C268-B268)</f>
        <v>0</v>
      </c>
      <c r="E268" s="193">
        <f>+ROUND(+D268/B268*100,2)</f>
        <v>0</v>
      </c>
    </row>
    <row r="269" spans="1:5" ht="12.75">
      <c r="A269" s="29" t="s">
        <v>812</v>
      </c>
      <c r="B269" s="130" t="s">
        <v>752</v>
      </c>
      <c r="C269" s="142" t="s">
        <v>752</v>
      </c>
      <c r="D269" s="130">
        <v>0</v>
      </c>
      <c r="E269" s="194">
        <v>0</v>
      </c>
    </row>
    <row r="270" spans="1:5" ht="12.75">
      <c r="A270" s="149"/>
      <c r="B270" s="130"/>
      <c r="C270" s="142"/>
      <c r="D270" s="130"/>
      <c r="E270" s="194"/>
    </row>
    <row r="271" spans="1:5" ht="12.75">
      <c r="A271" s="124" t="s">
        <v>589</v>
      </c>
      <c r="B271" s="130"/>
      <c r="C271" s="142"/>
      <c r="D271" s="130"/>
      <c r="E271" s="194"/>
    </row>
    <row r="272" spans="1:5" ht="12.75">
      <c r="A272" s="124"/>
      <c r="B272" s="130"/>
      <c r="C272" s="142"/>
      <c r="D272" s="130"/>
      <c r="E272" s="194"/>
    </row>
    <row r="273" spans="1:5" s="36" customFormat="1" ht="12.75">
      <c r="A273" s="150" t="s">
        <v>590</v>
      </c>
      <c r="B273" s="134"/>
      <c r="C273" s="146"/>
      <c r="D273" s="134"/>
      <c r="E273" s="195"/>
    </row>
    <row r="274" spans="1:5" s="36" customFormat="1" ht="12.75">
      <c r="A274" s="148" t="s">
        <v>591</v>
      </c>
      <c r="B274" s="134"/>
      <c r="C274" s="146"/>
      <c r="D274" s="134"/>
      <c r="E274" s="195"/>
    </row>
    <row r="275" spans="1:5" s="36" customFormat="1" ht="12.75">
      <c r="A275" s="206" t="s">
        <v>824</v>
      </c>
      <c r="B275" s="134">
        <v>0.5</v>
      </c>
      <c r="C275" s="146">
        <f>B275</f>
        <v>0.5</v>
      </c>
      <c r="D275" s="135">
        <f>SUM(C275-B275)</f>
        <v>0</v>
      </c>
      <c r="E275" s="197">
        <f>+ROUND(+D275/B275*100,2)</f>
        <v>0</v>
      </c>
    </row>
    <row r="276" spans="1:5" s="36" customFormat="1" ht="12.75">
      <c r="A276" s="206" t="s">
        <v>825</v>
      </c>
      <c r="B276" s="134">
        <v>1</v>
      </c>
      <c r="C276" s="146">
        <f>B276</f>
        <v>1</v>
      </c>
      <c r="D276" s="135">
        <f>SUM(C276-B276)</f>
        <v>0</v>
      </c>
      <c r="E276" s="197">
        <f>+ROUND(+D276/B276*100,2)</f>
        <v>0</v>
      </c>
    </row>
    <row r="277" spans="1:5" s="36" customFormat="1" ht="12.75">
      <c r="A277" s="206" t="s">
        <v>826</v>
      </c>
      <c r="B277" s="134">
        <v>2</v>
      </c>
      <c r="C277" s="146">
        <f>B277</f>
        <v>2</v>
      </c>
      <c r="D277" s="135">
        <f>SUM(C277-B277)</f>
        <v>0</v>
      </c>
      <c r="E277" s="197">
        <f>+ROUND(+D277/B277*100,2)</f>
        <v>0</v>
      </c>
    </row>
    <row r="278" spans="1:5" s="36" customFormat="1" ht="12.75">
      <c r="A278" s="148"/>
      <c r="B278" s="134"/>
      <c r="C278" s="146"/>
      <c r="D278" s="135"/>
      <c r="E278" s="197"/>
    </row>
    <row r="279" spans="1:5" s="36" customFormat="1" ht="12.75">
      <c r="A279" s="148"/>
      <c r="B279" s="134"/>
      <c r="C279" s="146"/>
      <c r="D279" s="134"/>
      <c r="E279" s="195"/>
    </row>
    <row r="280" spans="1:5" s="36" customFormat="1" ht="12.75">
      <c r="A280" s="150" t="s">
        <v>592</v>
      </c>
      <c r="B280" s="134"/>
      <c r="C280" s="146"/>
      <c r="D280" s="134"/>
      <c r="E280" s="195"/>
    </row>
    <row r="281" spans="1:5" s="36" customFormat="1" ht="12.75">
      <c r="A281" s="148" t="s">
        <v>591</v>
      </c>
      <c r="B281" s="134"/>
      <c r="C281" s="146"/>
      <c r="D281" s="134"/>
      <c r="E281" s="195"/>
    </row>
    <row r="282" spans="1:5" s="36" customFormat="1" ht="12.75">
      <c r="A282" s="206" t="s">
        <v>824</v>
      </c>
      <c r="B282" s="134">
        <v>0.5</v>
      </c>
      <c r="C282" s="146">
        <f>B282</f>
        <v>0.5</v>
      </c>
      <c r="D282" s="135">
        <f>SUM(C282-B282)</f>
        <v>0</v>
      </c>
      <c r="E282" s="197">
        <f>+ROUND(+D282/B282*100,2)</f>
        <v>0</v>
      </c>
    </row>
    <row r="283" spans="1:5" s="36" customFormat="1" ht="12.75">
      <c r="A283" s="206" t="s">
        <v>825</v>
      </c>
      <c r="B283" s="134">
        <v>1</v>
      </c>
      <c r="C283" s="146">
        <f>B283</f>
        <v>1</v>
      </c>
      <c r="D283" s="135">
        <f>SUM(C283-B283)</f>
        <v>0</v>
      </c>
      <c r="E283" s="197">
        <f>+ROUND(+D283/B283*100,2)</f>
        <v>0</v>
      </c>
    </row>
    <row r="284" spans="1:5" s="36" customFormat="1" ht="12.75">
      <c r="A284" s="206" t="s">
        <v>826</v>
      </c>
      <c r="B284" s="134">
        <v>2</v>
      </c>
      <c r="C284" s="146">
        <f>B284</f>
        <v>2</v>
      </c>
      <c r="D284" s="135">
        <f>SUM(C284-B284)</f>
        <v>0</v>
      </c>
      <c r="E284" s="197">
        <f>+ROUND(+D284/B284*100,2)</f>
        <v>0</v>
      </c>
    </row>
    <row r="285" spans="1:5" s="36" customFormat="1" ht="12.75">
      <c r="A285" s="148"/>
      <c r="B285" s="134"/>
      <c r="C285" s="146"/>
      <c r="D285" s="135"/>
      <c r="E285" s="197"/>
    </row>
    <row r="286" spans="1:5" s="36" customFormat="1" ht="12.75">
      <c r="A286" s="148"/>
      <c r="B286" s="134"/>
      <c r="C286" s="146"/>
      <c r="D286" s="134"/>
      <c r="E286" s="195"/>
    </row>
    <row r="287" spans="1:5" s="36" customFormat="1" ht="12.75">
      <c r="A287" s="150" t="s">
        <v>593</v>
      </c>
      <c r="B287" s="134"/>
      <c r="C287" s="146"/>
      <c r="D287" s="134"/>
      <c r="E287" s="195"/>
    </row>
    <row r="288" spans="1:5" s="36" customFormat="1" ht="12.75">
      <c r="A288" s="148" t="s">
        <v>591</v>
      </c>
      <c r="B288" s="134"/>
      <c r="C288" s="146"/>
      <c r="D288" s="134"/>
      <c r="E288" s="195"/>
    </row>
    <row r="289" spans="1:5" s="36" customFormat="1" ht="12.75">
      <c r="A289" s="206" t="s">
        <v>827</v>
      </c>
      <c r="B289" s="134">
        <v>0.5</v>
      </c>
      <c r="C289" s="146">
        <f>B289</f>
        <v>0.5</v>
      </c>
      <c r="D289" s="135">
        <f>SUM(C289-B289)</f>
        <v>0</v>
      </c>
      <c r="E289" s="197">
        <f>+ROUND(+D289/B289*100,2)</f>
        <v>0</v>
      </c>
    </row>
    <row r="290" spans="1:5" s="36" customFormat="1" ht="12.75">
      <c r="A290" s="206" t="s">
        <v>825</v>
      </c>
      <c r="B290" s="134">
        <v>1</v>
      </c>
      <c r="C290" s="146">
        <f>B290</f>
        <v>1</v>
      </c>
      <c r="D290" s="135">
        <f>SUM(C290-B290)</f>
        <v>0</v>
      </c>
      <c r="E290" s="197">
        <f>+ROUND(+D290/B290*100,2)</f>
        <v>0</v>
      </c>
    </row>
    <row r="291" spans="1:5" s="36" customFormat="1" ht="12.75">
      <c r="A291" s="206" t="s">
        <v>828</v>
      </c>
      <c r="B291" s="134">
        <v>2</v>
      </c>
      <c r="C291" s="146">
        <f>B291</f>
        <v>2</v>
      </c>
      <c r="D291" s="135">
        <f>SUM(C291-B291)</f>
        <v>0</v>
      </c>
      <c r="E291" s="197">
        <f>+ROUND(+D291/B291*100,2)</f>
        <v>0</v>
      </c>
    </row>
    <row r="292" spans="1:5" s="36" customFormat="1" ht="12.75">
      <c r="A292" s="206" t="s">
        <v>829</v>
      </c>
      <c r="B292" s="134">
        <v>10</v>
      </c>
      <c r="C292" s="146">
        <f>B292</f>
        <v>10</v>
      </c>
      <c r="D292" s="135">
        <f>SUM(C292-B292)</f>
        <v>0</v>
      </c>
      <c r="E292" s="197">
        <f>+ROUND(+D292/B292*100,2)</f>
        <v>0</v>
      </c>
    </row>
    <row r="293" spans="1:5" s="36" customFormat="1" ht="12.75">
      <c r="A293" s="148"/>
      <c r="B293" s="134"/>
      <c r="C293" s="146"/>
      <c r="D293" s="134"/>
      <c r="E293" s="195"/>
    </row>
    <row r="294" spans="1:5" s="36" customFormat="1" ht="12.75">
      <c r="A294" s="150" t="s">
        <v>594</v>
      </c>
      <c r="B294" s="134"/>
      <c r="C294" s="146"/>
      <c r="D294" s="134"/>
      <c r="E294" s="195"/>
    </row>
    <row r="295" spans="1:5" s="36" customFormat="1" ht="12.75">
      <c r="A295" s="148" t="s">
        <v>591</v>
      </c>
      <c r="B295" s="134"/>
      <c r="C295" s="146"/>
      <c r="D295" s="134"/>
      <c r="E295" s="195"/>
    </row>
    <row r="296" spans="1:5" s="36" customFormat="1" ht="12.75">
      <c r="A296" s="206" t="s">
        <v>827</v>
      </c>
      <c r="B296" s="134">
        <v>0.5</v>
      </c>
      <c r="C296" s="146">
        <f>B296</f>
        <v>0.5</v>
      </c>
      <c r="D296" s="135">
        <f>SUM(C296-B296)</f>
        <v>0</v>
      </c>
      <c r="E296" s="197">
        <f>+ROUND(+D296/B296*100,2)</f>
        <v>0</v>
      </c>
    </row>
    <row r="297" spans="1:5" s="36" customFormat="1" ht="12.75">
      <c r="A297" s="206" t="s">
        <v>825</v>
      </c>
      <c r="B297" s="134">
        <v>1</v>
      </c>
      <c r="C297" s="146">
        <f>B297</f>
        <v>1</v>
      </c>
      <c r="D297" s="135">
        <f>SUM(C297-B297)</f>
        <v>0</v>
      </c>
      <c r="E297" s="197">
        <f>+ROUND(+D297/B297*100,2)</f>
        <v>0</v>
      </c>
    </row>
    <row r="298" spans="1:5" s="36" customFormat="1" ht="12.75">
      <c r="A298" s="206" t="s">
        <v>828</v>
      </c>
      <c r="B298" s="134">
        <v>2</v>
      </c>
      <c r="C298" s="146">
        <f>B298</f>
        <v>2</v>
      </c>
      <c r="D298" s="135">
        <f>SUM(C298-B298)</f>
        <v>0</v>
      </c>
      <c r="E298" s="197">
        <f>+ROUND(+D298/B298*100,2)</f>
        <v>0</v>
      </c>
    </row>
    <row r="299" spans="1:5" s="36" customFormat="1" ht="12.75">
      <c r="A299" s="206" t="s">
        <v>829</v>
      </c>
      <c r="B299" s="134">
        <v>10</v>
      </c>
      <c r="C299" s="146">
        <f>B299</f>
        <v>10</v>
      </c>
      <c r="D299" s="135">
        <f>SUM(C299-B299)</f>
        <v>0</v>
      </c>
      <c r="E299" s="197">
        <f>+ROUND(+D299/B299*100,2)</f>
        <v>0</v>
      </c>
    </row>
    <row r="300" spans="1:5" s="36" customFormat="1" ht="12.75">
      <c r="A300" s="148"/>
      <c r="B300" s="134"/>
      <c r="C300" s="146"/>
      <c r="D300" s="134"/>
      <c r="E300" s="195"/>
    </row>
    <row r="301" spans="1:5" s="36" customFormat="1" ht="12.75">
      <c r="A301" s="150" t="s">
        <v>595</v>
      </c>
      <c r="B301" s="134"/>
      <c r="C301" s="146"/>
      <c r="D301" s="134"/>
      <c r="E301" s="195"/>
    </row>
    <row r="302" spans="1:5" s="36" customFormat="1" ht="12.75">
      <c r="A302" s="148" t="s">
        <v>591</v>
      </c>
      <c r="B302" s="134"/>
      <c r="C302" s="146"/>
      <c r="D302" s="134"/>
      <c r="E302" s="195"/>
    </row>
    <row r="303" spans="1:5" s="36" customFormat="1" ht="12.75">
      <c r="A303" s="206" t="s">
        <v>827</v>
      </c>
      <c r="B303" s="134">
        <v>0.5</v>
      </c>
      <c r="C303" s="146">
        <f>B303</f>
        <v>0.5</v>
      </c>
      <c r="D303" s="135">
        <f>SUM(C303-B303)</f>
        <v>0</v>
      </c>
      <c r="E303" s="197">
        <f>+ROUND(+D303/B303*100,2)</f>
        <v>0</v>
      </c>
    </row>
    <row r="304" spans="1:5" s="36" customFormat="1" ht="12.75">
      <c r="A304" s="206" t="s">
        <v>825</v>
      </c>
      <c r="B304" s="134">
        <v>1</v>
      </c>
      <c r="C304" s="146">
        <f>B304</f>
        <v>1</v>
      </c>
      <c r="D304" s="135">
        <f>SUM(C304-B304)</f>
        <v>0</v>
      </c>
      <c r="E304" s="197">
        <f>+ROUND(+D304/B304*100,2)</f>
        <v>0</v>
      </c>
    </row>
    <row r="305" spans="1:5" s="36" customFormat="1" ht="12.75">
      <c r="A305" s="206" t="s">
        <v>828</v>
      </c>
      <c r="B305" s="134">
        <v>2</v>
      </c>
      <c r="C305" s="146">
        <f>B305</f>
        <v>2</v>
      </c>
      <c r="D305" s="135">
        <f>SUM(C305-B305)</f>
        <v>0</v>
      </c>
      <c r="E305" s="197">
        <f>+ROUND(+D305/B305*100,2)</f>
        <v>0</v>
      </c>
    </row>
    <row r="306" spans="1:5" s="36" customFormat="1" ht="12.75">
      <c r="A306" s="206" t="s">
        <v>829</v>
      </c>
      <c r="B306" s="134">
        <v>10</v>
      </c>
      <c r="C306" s="146">
        <f>B306</f>
        <v>10</v>
      </c>
      <c r="D306" s="135">
        <f>SUM(C306-B306)</f>
        <v>0</v>
      </c>
      <c r="E306" s="197">
        <f>+ROUND(+D306/B306*100,2)</f>
        <v>0</v>
      </c>
    </row>
    <row r="307" spans="1:5" ht="12.75">
      <c r="A307" s="119"/>
      <c r="B307" s="130"/>
      <c r="C307" s="142"/>
      <c r="D307" s="130"/>
      <c r="E307" s="194"/>
    </row>
    <row r="308" spans="1:5" ht="12.75" customHeight="1">
      <c r="A308" s="183" t="s">
        <v>596</v>
      </c>
      <c r="B308" s="184"/>
      <c r="C308" s="142"/>
      <c r="D308" s="130"/>
      <c r="E308" s="194"/>
    </row>
    <row r="309" spans="1:5" ht="12.75">
      <c r="A309" s="119"/>
      <c r="B309" s="130"/>
      <c r="C309" s="142"/>
      <c r="D309" s="130"/>
      <c r="E309" s="194"/>
    </row>
    <row r="310" spans="1:5" ht="15" customHeight="1">
      <c r="A310" s="137" t="s">
        <v>509</v>
      </c>
      <c r="B310" s="138"/>
      <c r="C310" s="142"/>
      <c r="D310" s="130"/>
      <c r="E310" s="194"/>
    </row>
    <row r="311" spans="1:5" ht="15" customHeight="1">
      <c r="A311" s="119"/>
      <c r="B311" s="138"/>
      <c r="C311" s="142"/>
      <c r="D311" s="130"/>
      <c r="E311" s="194"/>
    </row>
    <row r="312" spans="1:5" ht="25.5">
      <c r="A312" s="145" t="s">
        <v>597</v>
      </c>
      <c r="B312" s="130"/>
      <c r="C312" s="142"/>
      <c r="D312" s="130"/>
      <c r="E312" s="194"/>
    </row>
    <row r="313" spans="1:5" ht="12.75">
      <c r="A313" s="119"/>
      <c r="B313" s="130"/>
      <c r="C313" s="142"/>
      <c r="D313" s="130"/>
      <c r="E313" s="194"/>
    </row>
    <row r="314" spans="1:5" ht="12.75">
      <c r="A314" s="28" t="s">
        <v>598</v>
      </c>
      <c r="B314" s="130">
        <v>100</v>
      </c>
      <c r="C314" s="142">
        <f>B314</f>
        <v>100</v>
      </c>
      <c r="D314" s="131">
        <f>SUM(C314-B314)</f>
        <v>0</v>
      </c>
      <c r="E314" s="193">
        <f>+ROUND(+D314/B314*100,2)</f>
        <v>0</v>
      </c>
    </row>
    <row r="315" spans="1:5" ht="12.75">
      <c r="A315" s="28"/>
      <c r="B315" s="130"/>
      <c r="C315" s="142"/>
      <c r="D315" s="130"/>
      <c r="E315" s="194"/>
    </row>
    <row r="316" spans="1:5" ht="12.75">
      <c r="A316" s="28" t="s">
        <v>599</v>
      </c>
      <c r="B316" s="130">
        <v>100</v>
      </c>
      <c r="C316" s="142">
        <f>B316</f>
        <v>100</v>
      </c>
      <c r="D316" s="131">
        <f>SUM(C316-B316)</f>
        <v>0</v>
      </c>
      <c r="E316" s="193">
        <f>+ROUND(+D316/B316*100,2)</f>
        <v>0</v>
      </c>
    </row>
    <row r="317" spans="1:5" ht="12.75">
      <c r="A317" s="28"/>
      <c r="B317" s="130"/>
      <c r="C317" s="142"/>
      <c r="D317" s="130"/>
      <c r="E317" s="194"/>
    </row>
    <row r="318" spans="1:5" ht="12.75">
      <c r="A318" s="28" t="s">
        <v>600</v>
      </c>
      <c r="B318" s="130">
        <v>100</v>
      </c>
      <c r="C318" s="142">
        <f>B318</f>
        <v>100</v>
      </c>
      <c r="D318" s="131">
        <f>SUM(C318-B318)</f>
        <v>0</v>
      </c>
      <c r="E318" s="193">
        <f>+ROUND(+D318/B318*100,2)</f>
        <v>0</v>
      </c>
    </row>
    <row r="319" spans="1:5" ht="12.75">
      <c r="A319" s="28"/>
      <c r="B319" s="130"/>
      <c r="C319" s="142"/>
      <c r="D319" s="130"/>
      <c r="E319" s="194"/>
    </row>
    <row r="320" spans="1:5" ht="12.75">
      <c r="A320" s="28" t="s">
        <v>601</v>
      </c>
      <c r="B320" s="130">
        <v>100</v>
      </c>
      <c r="C320" s="142">
        <f>B320</f>
        <v>100</v>
      </c>
      <c r="D320" s="131">
        <f>SUM(C320-B320)</f>
        <v>0</v>
      </c>
      <c r="E320" s="193">
        <f>+ROUND(+D320/B320*100,2)</f>
        <v>0</v>
      </c>
    </row>
    <row r="321" spans="1:5" ht="12.75">
      <c r="A321" s="28"/>
      <c r="B321" s="130"/>
      <c r="C321" s="142"/>
      <c r="D321" s="130"/>
      <c r="E321" s="194"/>
    </row>
    <row r="322" spans="1:5" ht="25.5">
      <c r="A322" s="28" t="s">
        <v>602</v>
      </c>
      <c r="B322" s="130">
        <v>100</v>
      </c>
      <c r="C322" s="142">
        <f>B322</f>
        <v>100</v>
      </c>
      <c r="D322" s="131">
        <f>SUM(C322-B322)</f>
        <v>0</v>
      </c>
      <c r="E322" s="193">
        <f>+ROUND(+D322/B322*100,2)</f>
        <v>0</v>
      </c>
    </row>
    <row r="323" spans="1:5" ht="12.75">
      <c r="A323" s="28"/>
      <c r="B323" s="130"/>
      <c r="C323" s="142"/>
      <c r="D323" s="130"/>
      <c r="E323" s="194"/>
    </row>
    <row r="324" spans="1:5" ht="12.75">
      <c r="A324" s="28" t="s">
        <v>603</v>
      </c>
      <c r="B324" s="130">
        <v>100</v>
      </c>
      <c r="C324" s="142">
        <f>B324</f>
        <v>100</v>
      </c>
      <c r="D324" s="131">
        <f>SUM(C324-B324)</f>
        <v>0</v>
      </c>
      <c r="E324" s="193">
        <f>+ROUND(+D324/B324*100,2)</f>
        <v>0</v>
      </c>
    </row>
    <row r="325" spans="1:5" ht="12.75">
      <c r="A325" s="28"/>
      <c r="B325" s="130"/>
      <c r="C325" s="142"/>
      <c r="D325" s="130"/>
      <c r="E325" s="194"/>
    </row>
    <row r="326" spans="1:5" ht="12.75" customHeight="1">
      <c r="A326" s="28" t="s">
        <v>604</v>
      </c>
      <c r="B326" s="130">
        <v>100</v>
      </c>
      <c r="C326" s="142">
        <f>B326</f>
        <v>100</v>
      </c>
      <c r="D326" s="131">
        <f>SUM(C326-B326)</f>
        <v>0</v>
      </c>
      <c r="E326" s="193">
        <f>+ROUND(+D326/B326*100,2)</f>
        <v>0</v>
      </c>
    </row>
    <row r="327" spans="1:5" ht="12.75">
      <c r="A327" s="28"/>
      <c r="B327" s="130"/>
      <c r="C327" s="142"/>
      <c r="D327" s="130"/>
      <c r="E327" s="194"/>
    </row>
    <row r="328" spans="1:5" ht="12.75">
      <c r="A328" s="28" t="s">
        <v>605</v>
      </c>
      <c r="B328" s="130">
        <v>100</v>
      </c>
      <c r="C328" s="142">
        <f>B328</f>
        <v>100</v>
      </c>
      <c r="D328" s="131">
        <f>SUM(C328-B328)</f>
        <v>0</v>
      </c>
      <c r="E328" s="193">
        <f>+ROUND(+D328/B328*100,2)</f>
        <v>0</v>
      </c>
    </row>
    <row r="329" spans="1:5" ht="12.75">
      <c r="A329" s="28"/>
      <c r="B329" s="130"/>
      <c r="C329" s="142"/>
      <c r="D329" s="130"/>
      <c r="E329" s="194"/>
    </row>
    <row r="330" spans="1:5" ht="12.75">
      <c r="A330" s="28" t="s">
        <v>606</v>
      </c>
      <c r="B330" s="130">
        <v>100</v>
      </c>
      <c r="C330" s="142">
        <f>B330</f>
        <v>100</v>
      </c>
      <c r="D330" s="131">
        <f>SUM(C330-B330)</f>
        <v>0</v>
      </c>
      <c r="E330" s="193">
        <f>+ROUND(+D330/B330*100,2)</f>
        <v>0</v>
      </c>
    </row>
    <row r="331" spans="1:5" ht="12.75">
      <c r="A331" s="28"/>
      <c r="B331" s="130"/>
      <c r="C331" s="142"/>
      <c r="D331" s="130"/>
      <c r="E331" s="194"/>
    </row>
    <row r="332" spans="1:5" ht="12.75">
      <c r="A332" s="28" t="s">
        <v>607</v>
      </c>
      <c r="B332" s="130">
        <v>100</v>
      </c>
      <c r="C332" s="142">
        <f>B332</f>
        <v>100</v>
      </c>
      <c r="D332" s="131">
        <f>SUM(C332-B332)</f>
        <v>0</v>
      </c>
      <c r="E332" s="193">
        <f>+ROUND(+D332/B332*100,2)</f>
        <v>0</v>
      </c>
    </row>
    <row r="333" spans="1:5" ht="12.75">
      <c r="A333" s="28"/>
      <c r="B333" s="130"/>
      <c r="C333" s="142"/>
      <c r="D333" s="130"/>
      <c r="E333" s="194"/>
    </row>
    <row r="334" spans="1:5" ht="25.5">
      <c r="A334" s="28" t="s">
        <v>608</v>
      </c>
      <c r="B334" s="130">
        <v>100</v>
      </c>
      <c r="C334" s="142">
        <f>B334</f>
        <v>100</v>
      </c>
      <c r="D334" s="131">
        <f>SUM(C334-B334)</f>
        <v>0</v>
      </c>
      <c r="E334" s="193">
        <f>+ROUND(+D334/B334*100,2)</f>
        <v>0</v>
      </c>
    </row>
    <row r="335" spans="1:5" ht="12.75">
      <c r="A335" s="28"/>
      <c r="B335" s="130"/>
      <c r="C335" s="142"/>
      <c r="D335" s="130"/>
      <c r="E335" s="194"/>
    </row>
    <row r="336" spans="1:5" ht="12.75">
      <c r="A336" s="185" t="s">
        <v>609</v>
      </c>
      <c r="B336" s="172">
        <v>150</v>
      </c>
      <c r="C336" s="172">
        <f>B336</f>
        <v>150</v>
      </c>
      <c r="D336" s="173">
        <f>SUM(C336-B336)</f>
        <v>0</v>
      </c>
      <c r="E336" s="199">
        <f>+ROUND(+D336/B336*100,2)</f>
        <v>0</v>
      </c>
    </row>
  </sheetData>
  <mergeCells count="1">
    <mergeCell ref="A1:B1"/>
  </mergeCells>
  <printOptions/>
  <pageMargins left="0.75" right="0.75" top="1" bottom="1" header="0.5" footer="0.5"/>
  <pageSetup fitToHeight="15"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E40"/>
  <sheetViews>
    <sheetView tabSelected="1" workbookViewId="0" topLeftCell="A16">
      <selection activeCell="H26" sqref="H26"/>
    </sheetView>
  </sheetViews>
  <sheetFormatPr defaultColWidth="9.140625" defaultRowHeight="12.75"/>
  <cols>
    <col min="1" max="1" width="38.7109375" style="69" customWidth="1"/>
    <col min="2" max="5" width="19.57421875" style="25" customWidth="1"/>
    <col min="6" max="6" width="2.8515625" style="25" customWidth="1"/>
    <col min="7" max="16384" width="9.140625" style="25" customWidth="1"/>
  </cols>
  <sheetData>
    <row r="1" spans="1:3" ht="15.75">
      <c r="A1" s="120" t="s">
        <v>610</v>
      </c>
      <c r="B1" s="98"/>
      <c r="C1" s="98"/>
    </row>
    <row r="3" ht="12.75">
      <c r="A3" s="109"/>
    </row>
    <row r="4" spans="1:5" ht="16.5" customHeight="1">
      <c r="A4" s="109"/>
      <c r="B4" s="49" t="s">
        <v>639</v>
      </c>
      <c r="C4" s="49" t="s">
        <v>640</v>
      </c>
      <c r="D4" s="105" t="s">
        <v>630</v>
      </c>
      <c r="E4" s="75" t="s">
        <v>630</v>
      </c>
    </row>
    <row r="5" spans="1:5" ht="12.75">
      <c r="A5" s="109"/>
      <c r="B5" s="50" t="s">
        <v>629</v>
      </c>
      <c r="C5" s="50" t="s">
        <v>629</v>
      </c>
      <c r="D5" s="107" t="s">
        <v>632</v>
      </c>
      <c r="E5" s="101" t="s">
        <v>632</v>
      </c>
    </row>
    <row r="6" spans="1:5" ht="12.75">
      <c r="A6" s="121"/>
      <c r="B6" s="33"/>
      <c r="C6" s="33"/>
      <c r="D6" s="36"/>
      <c r="E6" s="86"/>
    </row>
    <row r="7" spans="1:5" ht="12.75">
      <c r="A7" s="65"/>
      <c r="B7" s="33" t="s">
        <v>56</v>
      </c>
      <c r="C7" s="33" t="s">
        <v>56</v>
      </c>
      <c r="D7" s="47" t="s">
        <v>56</v>
      </c>
      <c r="E7" s="78" t="s">
        <v>422</v>
      </c>
    </row>
    <row r="8" spans="1:5" ht="12.75">
      <c r="A8" s="65"/>
      <c r="B8" s="33"/>
      <c r="C8" s="33"/>
      <c r="D8" s="47"/>
      <c r="E8" s="78"/>
    </row>
    <row r="9" spans="1:5" ht="12.75">
      <c r="A9" s="124" t="s">
        <v>637</v>
      </c>
      <c r="B9" s="186"/>
      <c r="C9" s="163"/>
      <c r="D9" s="165"/>
      <c r="E9" s="163"/>
    </row>
    <row r="10" spans="1:5" ht="12.75">
      <c r="A10" s="28" t="s">
        <v>611</v>
      </c>
      <c r="B10" s="130">
        <v>15</v>
      </c>
      <c r="C10" s="130">
        <v>25</v>
      </c>
      <c r="D10" s="132">
        <f>SUM(C10-B10)</f>
        <v>10</v>
      </c>
      <c r="E10" s="189">
        <f>+ROUND(+D10/B10*100,2)</f>
        <v>66.67</v>
      </c>
    </row>
    <row r="11" spans="1:5" ht="12.75">
      <c r="A11" s="28"/>
      <c r="B11" s="130" t="s">
        <v>612</v>
      </c>
      <c r="C11" s="130"/>
      <c r="D11" s="142"/>
      <c r="E11" s="191"/>
    </row>
    <row r="12" spans="1:5" ht="12.75">
      <c r="A12" s="119"/>
      <c r="B12" s="130"/>
      <c r="C12" s="130"/>
      <c r="D12" s="142"/>
      <c r="E12" s="191"/>
    </row>
    <row r="13" spans="1:5" s="118" customFormat="1" ht="50.25" customHeight="1">
      <c r="A13" s="35" t="s">
        <v>613</v>
      </c>
      <c r="B13" s="156" t="s">
        <v>614</v>
      </c>
      <c r="C13" s="156" t="s">
        <v>615</v>
      </c>
      <c r="D13" s="142"/>
      <c r="E13" s="191"/>
    </row>
    <row r="14" spans="1:5" ht="12.75">
      <c r="A14" s="148"/>
      <c r="B14" s="130"/>
      <c r="C14" s="130"/>
      <c r="D14" s="142"/>
      <c r="E14" s="191"/>
    </row>
    <row r="15" spans="1:5" ht="12.75">
      <c r="A15" s="148"/>
      <c r="B15" s="130"/>
      <c r="C15" s="130"/>
      <c r="D15" s="142"/>
      <c r="E15" s="191"/>
    </row>
    <row r="16" spans="1:5" ht="25.5">
      <c r="A16" s="145" t="s">
        <v>616</v>
      </c>
      <c r="B16" s="130"/>
      <c r="C16" s="130"/>
      <c r="D16" s="142"/>
      <c r="E16" s="191"/>
    </row>
    <row r="17" spans="1:5" ht="26.25" customHeight="1">
      <c r="A17" s="119" t="s">
        <v>617</v>
      </c>
      <c r="B17" s="130">
        <v>20</v>
      </c>
      <c r="C17" s="130">
        <v>25</v>
      </c>
      <c r="D17" s="132">
        <f>SUM(C17-B17)</f>
        <v>5</v>
      </c>
      <c r="E17" s="189">
        <f>+ROUND(+D17/B17*100,2)</f>
        <v>25</v>
      </c>
    </row>
    <row r="18" spans="1:5" ht="12.75">
      <c r="A18" s="119"/>
      <c r="B18" s="130"/>
      <c r="C18" s="130"/>
      <c r="D18" s="142"/>
      <c r="E18" s="191"/>
    </row>
    <row r="19" spans="1:5" ht="38.25" customHeight="1">
      <c r="A19" s="119" t="s">
        <v>618</v>
      </c>
      <c r="B19" s="156" t="s">
        <v>619</v>
      </c>
      <c r="C19" s="156" t="s">
        <v>619</v>
      </c>
      <c r="D19" s="142"/>
      <c r="E19" s="191"/>
    </row>
    <row r="20" spans="1:5" ht="12.75" customHeight="1">
      <c r="A20" s="119"/>
      <c r="B20" s="130"/>
      <c r="C20" s="130"/>
      <c r="D20" s="142"/>
      <c r="E20" s="191"/>
    </row>
    <row r="21" spans="1:5" ht="12.75">
      <c r="A21" s="119"/>
      <c r="B21" s="130"/>
      <c r="C21" s="130"/>
      <c r="D21" s="142"/>
      <c r="E21" s="191"/>
    </row>
    <row r="22" spans="1:5" ht="12" customHeight="1">
      <c r="A22" s="119"/>
      <c r="B22" s="130"/>
      <c r="C22" s="130"/>
      <c r="D22" s="142"/>
      <c r="E22" s="191"/>
    </row>
    <row r="23" spans="1:5" ht="30.75" customHeight="1" hidden="1">
      <c r="A23" s="119"/>
      <c r="B23" s="130"/>
      <c r="C23" s="130"/>
      <c r="D23" s="142"/>
      <c r="E23" s="191"/>
    </row>
    <row r="24" spans="1:5" ht="25.5">
      <c r="A24" s="28" t="s">
        <v>620</v>
      </c>
      <c r="B24" s="130">
        <v>10</v>
      </c>
      <c r="C24" s="130">
        <v>10</v>
      </c>
      <c r="D24" s="132">
        <f>SUM(C24-B24)</f>
        <v>0</v>
      </c>
      <c r="E24" s="189">
        <f>+ROUND(+D24/B24*100,2)</f>
        <v>0</v>
      </c>
    </row>
    <row r="25" spans="1:5" ht="12.75">
      <c r="A25" s="28"/>
      <c r="B25" s="130"/>
      <c r="C25" s="130"/>
      <c r="D25" s="142"/>
      <c r="E25" s="191"/>
    </row>
    <row r="26" spans="1:5" ht="54.75" customHeight="1">
      <c r="A26" s="28" t="s">
        <v>621</v>
      </c>
      <c r="B26" s="156" t="s">
        <v>622</v>
      </c>
      <c r="C26" s="156" t="s">
        <v>622</v>
      </c>
      <c r="D26" s="142"/>
      <c r="E26" s="191"/>
    </row>
    <row r="27" spans="1:5" ht="12.75" customHeight="1">
      <c r="A27" s="28"/>
      <c r="B27" s="130"/>
      <c r="C27" s="130"/>
      <c r="D27" s="142"/>
      <c r="E27" s="191"/>
    </row>
    <row r="28" spans="1:5" ht="12.75">
      <c r="A28" s="119" t="s">
        <v>623</v>
      </c>
      <c r="B28" s="130">
        <v>12</v>
      </c>
      <c r="C28" s="130">
        <v>15</v>
      </c>
      <c r="D28" s="132">
        <f>SUM(C28-B28)</f>
        <v>3</v>
      </c>
      <c r="E28" s="189">
        <f>+ROUND(+D28/B28*100,2)</f>
        <v>25</v>
      </c>
    </row>
    <row r="29" spans="1:5" ht="12.75">
      <c r="A29" s="119"/>
      <c r="B29" s="130"/>
      <c r="C29" s="130"/>
      <c r="D29" s="142"/>
      <c r="E29" s="191"/>
    </row>
    <row r="30" spans="1:5" ht="11.25" customHeight="1">
      <c r="A30" s="119" t="s">
        <v>624</v>
      </c>
      <c r="B30" s="130" t="s">
        <v>625</v>
      </c>
      <c r="C30" s="130">
        <v>15</v>
      </c>
      <c r="D30" s="132"/>
      <c r="E30" s="189"/>
    </row>
    <row r="31" spans="1:5" ht="11.25" customHeight="1">
      <c r="A31" s="119"/>
      <c r="B31" s="130"/>
      <c r="C31" s="130"/>
      <c r="D31" s="142"/>
      <c r="E31" s="191"/>
    </row>
    <row r="32" spans="1:5" ht="12.75">
      <c r="A32" s="119" t="s">
        <v>626</v>
      </c>
      <c r="B32" s="130">
        <v>12</v>
      </c>
      <c r="C32" s="130">
        <v>15</v>
      </c>
      <c r="D32" s="132">
        <f>SUM(C32-B32)</f>
        <v>3</v>
      </c>
      <c r="E32" s="189">
        <f>+ROUND(+D32/B32*100,2)</f>
        <v>25</v>
      </c>
    </row>
    <row r="33" spans="1:5" ht="12.75">
      <c r="A33" s="119"/>
      <c r="B33" s="130"/>
      <c r="C33" s="130"/>
      <c r="D33" s="142"/>
      <c r="E33" s="191"/>
    </row>
    <row r="34" spans="1:5" ht="12.75">
      <c r="A34" s="124" t="s">
        <v>627</v>
      </c>
      <c r="B34" s="130"/>
      <c r="C34" s="130"/>
      <c r="D34" s="142"/>
      <c r="E34" s="191"/>
    </row>
    <row r="35" spans="1:5" ht="42.75" customHeight="1">
      <c r="A35" s="170" t="s">
        <v>628</v>
      </c>
      <c r="B35" s="187" t="s">
        <v>619</v>
      </c>
      <c r="C35" s="187" t="s">
        <v>619</v>
      </c>
      <c r="D35" s="188"/>
      <c r="E35" s="200"/>
    </row>
    <row r="36" spans="2:3" ht="12.75">
      <c r="B36" s="43"/>
      <c r="C36" s="43"/>
    </row>
    <row r="37" spans="2:3" ht="12.75">
      <c r="B37" s="43"/>
      <c r="C37" s="43"/>
    </row>
    <row r="38" spans="2:3" ht="12.75">
      <c r="B38" s="43"/>
      <c r="C38" s="43"/>
    </row>
    <row r="39" spans="2:3" ht="12.75">
      <c r="B39" s="43"/>
      <c r="C39" s="43"/>
    </row>
    <row r="40" ht="12.75">
      <c r="B40" s="18"/>
    </row>
  </sheetData>
  <printOptions/>
  <pageMargins left="0.75" right="0.75" top="1" bottom="1" header="0.5" footer="0.5"/>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Budget Appendix 7</dc:title>
  <dc:subject/>
  <dc:creator>Oxford City Council</dc:creator>
  <cp:keywords>Council meetings;Government, politics and public administration; Local government; Decision making; Council meetings;</cp:keywords>
  <dc:description/>
  <cp:lastModifiedBy>wreed</cp:lastModifiedBy>
  <cp:lastPrinted>2012-01-31T09:00:24Z</cp:lastPrinted>
  <dcterms:created xsi:type="dcterms:W3CDTF">2011-12-20T09:38:10Z</dcterms:created>
  <dcterms:modified xsi:type="dcterms:W3CDTF">2012-01-31T09:51:54Z</dcterms:modified>
  <cp:category/>
  <cp:version/>
  <cp:contentType/>
  <cp:contentStatus/>
</cp:coreProperties>
</file>